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8.ex6\Documents\ATRABAJO RUBILAR\INFORMES\MI GESTION\IPRO\IPRO 2 2017\Archivo a Levantar\"/>
    </mc:Choice>
  </mc:AlternateContent>
  <bookViews>
    <workbookView xWindow="240" yWindow="15" windowWidth="15480" windowHeight="11640" activeTab="1"/>
  </bookViews>
  <sheets>
    <sheet name="FLUJO DE CAJA RESUMEN" sheetId="4" r:id="rId1"/>
    <sheet name="FLUJO DE CAJA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M53" i="1" l="1"/>
  <c r="L53" i="1"/>
  <c r="K53" i="1"/>
  <c r="J53" i="1"/>
  <c r="I53" i="1"/>
  <c r="H53" i="1"/>
  <c r="G53" i="1"/>
  <c r="F53" i="1"/>
  <c r="E53" i="1"/>
  <c r="D53" i="1"/>
  <c r="G52" i="1"/>
  <c r="D52" i="1"/>
  <c r="E44" i="1"/>
  <c r="F44" i="1" s="1"/>
  <c r="G44" i="1" s="1"/>
  <c r="H44" i="1" s="1"/>
  <c r="I44" i="1" s="1"/>
  <c r="J44" i="1" s="1"/>
  <c r="K44" i="1" s="1"/>
  <c r="L44" i="1" s="1"/>
  <c r="M44" i="1" s="1"/>
  <c r="F43" i="1"/>
  <c r="G43" i="1" s="1"/>
  <c r="H43" i="1" s="1"/>
  <c r="I43" i="1" s="1"/>
  <c r="J43" i="1" s="1"/>
  <c r="K43" i="1" s="1"/>
  <c r="L43" i="1" s="1"/>
  <c r="M43" i="1" s="1"/>
  <c r="E43" i="1"/>
  <c r="E42" i="1"/>
  <c r="F42" i="1" s="1"/>
  <c r="D41" i="1"/>
  <c r="E39" i="1"/>
  <c r="E38" i="1"/>
  <c r="F38" i="1" s="1"/>
  <c r="G38" i="1" s="1"/>
  <c r="E34" i="1"/>
  <c r="F34" i="1" s="1"/>
  <c r="G34" i="1" s="1"/>
  <c r="H34" i="1" s="1"/>
  <c r="I34" i="1" s="1"/>
  <c r="J34" i="1" s="1"/>
  <c r="K34" i="1" s="1"/>
  <c r="L34" i="1" s="1"/>
  <c r="M34" i="1" s="1"/>
  <c r="D33" i="1"/>
  <c r="E33" i="1" s="1"/>
  <c r="E30" i="1"/>
  <c r="F30" i="1" s="1"/>
  <c r="G30" i="1" s="1"/>
  <c r="H30" i="1" s="1"/>
  <c r="I30" i="1" s="1"/>
  <c r="J30" i="1" s="1"/>
  <c r="K30" i="1" s="1"/>
  <c r="L30" i="1" s="1"/>
  <c r="M30" i="1" s="1"/>
  <c r="E29" i="1"/>
  <c r="F29" i="1" s="1"/>
  <c r="D28" i="1"/>
  <c r="E22" i="1"/>
  <c r="F22" i="1" s="1"/>
  <c r="G22" i="1" s="1"/>
  <c r="H22" i="1" s="1"/>
  <c r="I22" i="1" s="1"/>
  <c r="J22" i="1" s="1"/>
  <c r="K22" i="1" s="1"/>
  <c r="L22" i="1" s="1"/>
  <c r="M22" i="1" s="1"/>
  <c r="D22" i="1"/>
  <c r="D21" i="1"/>
  <c r="E21" i="1" s="1"/>
  <c r="D20" i="1"/>
  <c r="E17" i="1"/>
  <c r="F17" i="1" s="1"/>
  <c r="G17" i="1" s="1"/>
  <c r="H17" i="1" s="1"/>
  <c r="I17" i="1" s="1"/>
  <c r="J17" i="1" s="1"/>
  <c r="K17" i="1" s="1"/>
  <c r="L17" i="1" s="1"/>
  <c r="M17" i="1" s="1"/>
  <c r="E16" i="1"/>
  <c r="F16" i="1" s="1"/>
  <c r="D15" i="1"/>
  <c r="D11" i="1"/>
  <c r="D14" i="1" l="1"/>
  <c r="D24" i="1" s="1"/>
  <c r="E11" i="1"/>
  <c r="F33" i="1"/>
  <c r="F32" i="1" s="1"/>
  <c r="E32" i="1"/>
  <c r="F21" i="1"/>
  <c r="F20" i="1" s="1"/>
  <c r="E20" i="1"/>
  <c r="E15" i="1"/>
  <c r="E28" i="1"/>
  <c r="E47" i="1"/>
  <c r="E52" i="1" s="1"/>
  <c r="F11" i="1"/>
  <c r="F15" i="1"/>
  <c r="G16" i="1"/>
  <c r="G21" i="1"/>
  <c r="G29" i="1"/>
  <c r="F28" i="1"/>
  <c r="G33" i="1"/>
  <c r="H38" i="1"/>
  <c r="F39" i="1"/>
  <c r="G39" i="1" s="1"/>
  <c r="H39" i="1" s="1"/>
  <c r="I39" i="1" s="1"/>
  <c r="J39" i="1" s="1"/>
  <c r="K39" i="1" s="1"/>
  <c r="L39" i="1" s="1"/>
  <c r="M39" i="1" s="1"/>
  <c r="E37" i="1"/>
  <c r="G42" i="1"/>
  <c r="F41" i="1"/>
  <c r="D25" i="1"/>
  <c r="D27" i="1"/>
  <c r="F37" i="1"/>
  <c r="E41" i="1"/>
  <c r="F47" i="1"/>
  <c r="F52" i="1" s="1"/>
  <c r="H47" i="1"/>
  <c r="C53" i="1"/>
  <c r="C59" i="1" s="1"/>
  <c r="M57" i="4"/>
  <c r="L57" i="4"/>
  <c r="K57" i="4"/>
  <c r="J57" i="4"/>
  <c r="I57" i="4"/>
  <c r="H57" i="4"/>
  <c r="G57" i="4"/>
  <c r="F57" i="4"/>
  <c r="E57" i="4"/>
  <c r="D57" i="4"/>
  <c r="C57" i="4"/>
  <c r="C64" i="4" s="1"/>
  <c r="M56" i="4"/>
  <c r="L56" i="4"/>
  <c r="K56" i="4"/>
  <c r="J56" i="4"/>
  <c r="I56" i="4"/>
  <c r="H56" i="4"/>
  <c r="G56" i="4"/>
  <c r="F56" i="4"/>
  <c r="E56" i="4"/>
  <c r="D56" i="4"/>
  <c r="M43" i="4"/>
  <c r="L43" i="4"/>
  <c r="K43" i="4"/>
  <c r="J43" i="4"/>
  <c r="I43" i="4"/>
  <c r="H43" i="4"/>
  <c r="G43" i="4"/>
  <c r="F43" i="4"/>
  <c r="E43" i="4"/>
  <c r="D43" i="4"/>
  <c r="M39" i="4"/>
  <c r="L39" i="4"/>
  <c r="K39" i="4"/>
  <c r="J39" i="4"/>
  <c r="I39" i="4"/>
  <c r="H39" i="4"/>
  <c r="G39" i="4"/>
  <c r="F39" i="4"/>
  <c r="E39" i="4"/>
  <c r="D39" i="4"/>
  <c r="M34" i="4"/>
  <c r="L34" i="4"/>
  <c r="K34" i="4"/>
  <c r="J34" i="4"/>
  <c r="I34" i="4"/>
  <c r="H34" i="4"/>
  <c r="G34" i="4"/>
  <c r="F34" i="4"/>
  <c r="E34" i="4"/>
  <c r="D34" i="4"/>
  <c r="M30" i="4"/>
  <c r="L30" i="4"/>
  <c r="K30" i="4"/>
  <c r="J30" i="4"/>
  <c r="J29" i="4" s="1"/>
  <c r="I30" i="4"/>
  <c r="H30" i="4"/>
  <c r="H29" i="4" s="1"/>
  <c r="G30" i="4"/>
  <c r="F30" i="4"/>
  <c r="F29" i="4" s="1"/>
  <c r="E30" i="4"/>
  <c r="D30" i="4"/>
  <c r="M29" i="4"/>
  <c r="L29" i="4"/>
  <c r="K29" i="4"/>
  <c r="I29" i="4"/>
  <c r="G29" i="4"/>
  <c r="E29" i="4"/>
  <c r="D29" i="4"/>
  <c r="M21" i="4"/>
  <c r="L21" i="4"/>
  <c r="K21" i="4"/>
  <c r="J21" i="4"/>
  <c r="I21" i="4"/>
  <c r="H21" i="4"/>
  <c r="G21" i="4"/>
  <c r="F21" i="4"/>
  <c r="E21" i="4"/>
  <c r="D21" i="4"/>
  <c r="M16" i="4"/>
  <c r="L16" i="4"/>
  <c r="L15" i="4" s="1"/>
  <c r="K16" i="4"/>
  <c r="J16" i="4"/>
  <c r="J15" i="4" s="1"/>
  <c r="I16" i="4"/>
  <c r="H16" i="4"/>
  <c r="H15" i="4" s="1"/>
  <c r="G16" i="4"/>
  <c r="F16" i="4"/>
  <c r="E16" i="4"/>
  <c r="D16" i="4"/>
  <c r="D15" i="4" s="1"/>
  <c r="M15" i="4"/>
  <c r="K15" i="4"/>
  <c r="I15" i="4"/>
  <c r="G15" i="4"/>
  <c r="F15" i="4"/>
  <c r="E15" i="4"/>
  <c r="M11" i="4"/>
  <c r="M54" i="4" s="1"/>
  <c r="L11" i="4"/>
  <c r="L54" i="4" s="1"/>
  <c r="K11" i="4"/>
  <c r="K54" i="4" s="1"/>
  <c r="J11" i="4"/>
  <c r="J54" i="4" s="1"/>
  <c r="I11" i="4"/>
  <c r="I54" i="4" s="1"/>
  <c r="H11" i="4"/>
  <c r="H54" i="4" s="1"/>
  <c r="G11" i="4"/>
  <c r="G54" i="4" s="1"/>
  <c r="F11" i="4"/>
  <c r="F54" i="4" s="1"/>
  <c r="E11" i="4"/>
  <c r="E54" i="4" s="1"/>
  <c r="D11" i="4"/>
  <c r="D54" i="4" s="1"/>
  <c r="E14" i="1" l="1"/>
  <c r="E24" i="1" s="1"/>
  <c r="I47" i="1"/>
  <c r="H52" i="1"/>
  <c r="C64" i="1"/>
  <c r="C60" i="1"/>
  <c r="I38" i="1"/>
  <c r="H37" i="1"/>
  <c r="G32" i="1"/>
  <c r="H33" i="1"/>
  <c r="G28" i="1"/>
  <c r="H29" i="1"/>
  <c r="G20" i="1"/>
  <c r="H21" i="1"/>
  <c r="D45" i="1"/>
  <c r="E27" i="1"/>
  <c r="F14" i="1"/>
  <c r="F24" i="1" s="1"/>
  <c r="H42" i="1"/>
  <c r="G41" i="1"/>
  <c r="H16" i="1"/>
  <c r="G15" i="1"/>
  <c r="G14" i="1" s="1"/>
  <c r="G11" i="1"/>
  <c r="G37" i="1"/>
  <c r="F27" i="1"/>
  <c r="C69" i="4"/>
  <c r="C65" i="4"/>
  <c r="D26" i="4"/>
  <c r="D48" i="4" s="1"/>
  <c r="D51" i="4" s="1"/>
  <c r="D53" i="4" s="1"/>
  <c r="D64" i="4" s="1"/>
  <c r="D69" i="4" s="1"/>
  <c r="F26" i="4"/>
  <c r="F48" i="4" s="1"/>
  <c r="F51" i="4" s="1"/>
  <c r="F53" i="4" s="1"/>
  <c r="F64" i="4" s="1"/>
  <c r="F69" i="4" s="1"/>
  <c r="H26" i="4"/>
  <c r="H48" i="4" s="1"/>
  <c r="H51" i="4" s="1"/>
  <c r="H53" i="4" s="1"/>
  <c r="H64" i="4" s="1"/>
  <c r="H69" i="4" s="1"/>
  <c r="J26" i="4"/>
  <c r="J48" i="4" s="1"/>
  <c r="J51" i="4" s="1"/>
  <c r="J53" i="4" s="1"/>
  <c r="J64" i="4" s="1"/>
  <c r="J69" i="4" s="1"/>
  <c r="L26" i="4"/>
  <c r="L48" i="4" s="1"/>
  <c r="L51" i="4" s="1"/>
  <c r="L53" i="4" s="1"/>
  <c r="L64" i="4" s="1"/>
  <c r="L69" i="4" s="1"/>
  <c r="D27" i="4"/>
  <c r="F27" i="4"/>
  <c r="H27" i="4"/>
  <c r="J27" i="4"/>
  <c r="L27" i="4"/>
  <c r="D49" i="4"/>
  <c r="F49" i="4"/>
  <c r="H49" i="4"/>
  <c r="J49" i="4"/>
  <c r="L49" i="4"/>
  <c r="E26" i="4"/>
  <c r="E48" i="4" s="1"/>
  <c r="E51" i="4" s="1"/>
  <c r="E53" i="4" s="1"/>
  <c r="E64" i="4" s="1"/>
  <c r="E69" i="4" s="1"/>
  <c r="G26" i="4"/>
  <c r="G48" i="4" s="1"/>
  <c r="G51" i="4" s="1"/>
  <c r="G53" i="4" s="1"/>
  <c r="G64" i="4" s="1"/>
  <c r="G69" i="4" s="1"/>
  <c r="I26" i="4"/>
  <c r="I48" i="4" s="1"/>
  <c r="I51" i="4" s="1"/>
  <c r="I53" i="4" s="1"/>
  <c r="I64" i="4" s="1"/>
  <c r="I69" i="4" s="1"/>
  <c r="K26" i="4"/>
  <c r="K48" i="4" s="1"/>
  <c r="K51" i="4" s="1"/>
  <c r="K53" i="4" s="1"/>
  <c r="K64" i="4" s="1"/>
  <c r="K69" i="4" s="1"/>
  <c r="M26" i="4"/>
  <c r="M48" i="4" s="1"/>
  <c r="M51" i="4" s="1"/>
  <c r="M53" i="4" s="1"/>
  <c r="M64" i="4" s="1"/>
  <c r="E27" i="4"/>
  <c r="G27" i="4"/>
  <c r="I27" i="4"/>
  <c r="K27" i="4"/>
  <c r="M27" i="4"/>
  <c r="E49" i="4"/>
  <c r="G49" i="4"/>
  <c r="I49" i="4"/>
  <c r="K49" i="4"/>
  <c r="M49" i="4"/>
  <c r="E25" i="1" l="1"/>
  <c r="E45" i="1"/>
  <c r="E48" i="1" s="1"/>
  <c r="E46" i="1"/>
  <c r="H11" i="1"/>
  <c r="I16" i="1"/>
  <c r="H15" i="1"/>
  <c r="I42" i="1"/>
  <c r="H41" i="1"/>
  <c r="I21" i="1"/>
  <c r="H20" i="1"/>
  <c r="I29" i="1"/>
  <c r="H28" i="1"/>
  <c r="I33" i="1"/>
  <c r="H32" i="1"/>
  <c r="G24" i="1"/>
  <c r="G25" i="1" s="1"/>
  <c r="D46" i="1"/>
  <c r="J38" i="1"/>
  <c r="I37" i="1"/>
  <c r="I52" i="1"/>
  <c r="J47" i="1"/>
  <c r="F45" i="1"/>
  <c r="F25" i="1"/>
  <c r="G27" i="1"/>
  <c r="C72" i="4"/>
  <c r="C68" i="4"/>
  <c r="M69" i="4" s="1"/>
  <c r="C71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C70" i="4"/>
  <c r="F48" i="1" l="1"/>
  <c r="F46" i="1"/>
  <c r="K38" i="1"/>
  <c r="J37" i="1"/>
  <c r="I11" i="1"/>
  <c r="K47" i="1"/>
  <c r="J52" i="1"/>
  <c r="I32" i="1"/>
  <c r="J33" i="1"/>
  <c r="I28" i="1"/>
  <c r="J29" i="1"/>
  <c r="I20" i="1"/>
  <c r="J21" i="1"/>
  <c r="J42" i="1"/>
  <c r="I41" i="1"/>
  <c r="J16" i="1"/>
  <c r="I15" i="1"/>
  <c r="E49" i="1"/>
  <c r="E50" i="1" s="1"/>
  <c r="H27" i="1"/>
  <c r="H14" i="1"/>
  <c r="H24" i="1" s="1"/>
  <c r="G45" i="1"/>
  <c r="C73" i="4"/>
  <c r="C75" i="4"/>
  <c r="C74" i="4"/>
  <c r="I14" i="1" l="1"/>
  <c r="I24" i="1" s="1"/>
  <c r="H45" i="1"/>
  <c r="H25" i="1"/>
  <c r="E59" i="1"/>
  <c r="E64" i="1" s="1"/>
  <c r="E51" i="1"/>
  <c r="D59" i="1"/>
  <c r="G48" i="1"/>
  <c r="G46" i="1"/>
  <c r="J15" i="1"/>
  <c r="K16" i="1"/>
  <c r="K42" i="1"/>
  <c r="J41" i="1"/>
  <c r="K52" i="1"/>
  <c r="L47" i="1"/>
  <c r="L38" i="1"/>
  <c r="K37" i="1"/>
  <c r="F49" i="1"/>
  <c r="F50" i="1" s="1"/>
  <c r="I27" i="1"/>
  <c r="K21" i="1"/>
  <c r="J20" i="1"/>
  <c r="K29" i="1"/>
  <c r="J28" i="1"/>
  <c r="K33" i="1"/>
  <c r="J32" i="1"/>
  <c r="J11" i="1"/>
  <c r="I45" i="1" l="1"/>
  <c r="I48" i="1" s="1"/>
  <c r="I49" i="1" s="1"/>
  <c r="I50" i="1" s="1"/>
  <c r="F59" i="1"/>
  <c r="F64" i="1" s="1"/>
  <c r="F51" i="1"/>
  <c r="K32" i="1"/>
  <c r="L33" i="1"/>
  <c r="K28" i="1"/>
  <c r="L29" i="1"/>
  <c r="K20" i="1"/>
  <c r="L21" i="1"/>
  <c r="M47" i="1"/>
  <c r="M52" i="1" s="1"/>
  <c r="L52" i="1"/>
  <c r="K11" i="1"/>
  <c r="M38" i="1"/>
  <c r="M37" i="1" s="1"/>
  <c r="L37" i="1"/>
  <c r="L42" i="1"/>
  <c r="K41" i="1"/>
  <c r="G49" i="1"/>
  <c r="G50" i="1" s="1"/>
  <c r="D64" i="1"/>
  <c r="D60" i="1"/>
  <c r="H48" i="1"/>
  <c r="H46" i="1"/>
  <c r="I46" i="1"/>
  <c r="J27" i="1"/>
  <c r="I25" i="1"/>
  <c r="J14" i="1"/>
  <c r="J24" i="1" s="1"/>
  <c r="K15" i="1"/>
  <c r="L16" i="1"/>
  <c r="J45" i="1" l="1"/>
  <c r="J48" i="1" s="1"/>
  <c r="J49" i="1" s="1"/>
  <c r="J50" i="1" s="1"/>
  <c r="K14" i="1"/>
  <c r="I59" i="1"/>
  <c r="I64" i="1" s="1"/>
  <c r="I51" i="1"/>
  <c r="G59" i="1"/>
  <c r="G51" i="1"/>
  <c r="H49" i="1"/>
  <c r="H50" i="1" s="1"/>
  <c r="M42" i="1"/>
  <c r="M41" i="1" s="1"/>
  <c r="L41" i="1"/>
  <c r="L11" i="1"/>
  <c r="M11" i="1"/>
  <c r="J25" i="1"/>
  <c r="K27" i="1"/>
  <c r="L15" i="1"/>
  <c r="M16" i="1"/>
  <c r="M15" i="1" s="1"/>
  <c r="E60" i="1"/>
  <c r="F60" i="1" s="1"/>
  <c r="K24" i="1"/>
  <c r="K25" i="1" s="1"/>
  <c r="M21" i="1"/>
  <c r="M20" i="1" s="1"/>
  <c r="L20" i="1"/>
  <c r="M29" i="1"/>
  <c r="M28" i="1" s="1"/>
  <c r="L28" i="1"/>
  <c r="M33" i="1"/>
  <c r="M32" i="1" s="1"/>
  <c r="L32" i="1"/>
  <c r="J46" i="1"/>
  <c r="G60" i="1" l="1"/>
  <c r="C70" i="1"/>
  <c r="J59" i="1"/>
  <c r="J64" i="1" s="1"/>
  <c r="J51" i="1"/>
  <c r="H59" i="1"/>
  <c r="H60" i="1" s="1"/>
  <c r="H51" i="1"/>
  <c r="G64" i="1"/>
  <c r="M27" i="1"/>
  <c r="M14" i="1"/>
  <c r="M24" i="1" s="1"/>
  <c r="M25" i="1" s="1"/>
  <c r="L27" i="1"/>
  <c r="K45" i="1"/>
  <c r="L14" i="1"/>
  <c r="L24" i="1" s="1"/>
  <c r="L25" i="1" s="1"/>
  <c r="H64" i="1" l="1"/>
  <c r="I60" i="1"/>
  <c r="J60" i="1" s="1"/>
  <c r="K48" i="1"/>
  <c r="K46" i="1"/>
  <c r="M45" i="1"/>
  <c r="L45" i="1"/>
  <c r="L48" i="1" l="1"/>
  <c r="L46" i="1"/>
  <c r="M48" i="1"/>
  <c r="M46" i="1"/>
  <c r="K49" i="1"/>
  <c r="K50" i="1" s="1"/>
  <c r="K59" i="1" l="1"/>
  <c r="K51" i="1"/>
  <c r="M49" i="1"/>
  <c r="M50" i="1" s="1"/>
  <c r="M59" i="1" s="1"/>
  <c r="C63" i="1" s="1"/>
  <c r="L49" i="1"/>
  <c r="L50" i="1" s="1"/>
  <c r="C67" i="1" l="1"/>
  <c r="M64" i="1"/>
  <c r="M51" i="1"/>
  <c r="L59" i="1"/>
  <c r="L64" i="1" s="1"/>
  <c r="L51" i="1"/>
  <c r="K64" i="1"/>
  <c r="K60" i="1"/>
  <c r="C68" i="1" l="1"/>
  <c r="C65" i="1"/>
  <c r="L60" i="1"/>
  <c r="M60" i="1" s="1"/>
  <c r="C69" i="1" s="1"/>
  <c r="C66" i="1"/>
</calcChain>
</file>

<file path=xl/sharedStrings.xml><?xml version="1.0" encoding="utf-8"?>
<sst xmlns="http://schemas.openxmlformats.org/spreadsheetml/2006/main" count="152" uniqueCount="71">
  <si>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</si>
  <si>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</si>
  <si>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</si>
  <si>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</si>
  <si>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</si>
  <si>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</si>
  <si>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</si>
  <si>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</si>
  <si>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</si>
  <si>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</si>
  <si>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Exportaciones</t>
  </si>
  <si>
    <t>Ventas Locales</t>
  </si>
  <si>
    <t>Otros</t>
  </si>
  <si>
    <t>COSTOS VARIABLES</t>
  </si>
  <si>
    <t>Mano de obra</t>
  </si>
  <si>
    <t>Insumos de producción/ Materias primas</t>
  </si>
  <si>
    <t>Costo de Producción</t>
  </si>
  <si>
    <t>Comisión por venta</t>
  </si>
  <si>
    <t>Distribución</t>
  </si>
  <si>
    <t>COSTOS FIJOS</t>
  </si>
  <si>
    <t>Salarios Producción</t>
  </si>
  <si>
    <t>Salarios Administración</t>
  </si>
  <si>
    <t>Salario Fijo vendedores</t>
  </si>
  <si>
    <t>Promoción y Publicidad</t>
  </si>
  <si>
    <t>Instrucciones:</t>
  </si>
  <si>
    <t>ITEM</t>
  </si>
  <si>
    <t>INGRESOS  OPERACIONALES</t>
  </si>
  <si>
    <t>Costo de Ventas  y Distribución</t>
  </si>
  <si>
    <t>MARGEN CONTRIBUCIÓN</t>
  </si>
  <si>
    <t>MARGEN CONTRIBUCIÓN %</t>
  </si>
  <si>
    <t>Arriendos</t>
  </si>
  <si>
    <t>Costos Producción</t>
  </si>
  <si>
    <t>Costos Adminitración y Gastos Generales</t>
  </si>
  <si>
    <t>Costos Marketing y Ventas</t>
  </si>
  <si>
    <t>Costos Desarrollo</t>
  </si>
  <si>
    <t>Salarios</t>
  </si>
  <si>
    <t>EBITDA</t>
  </si>
  <si>
    <t>EBITDA %</t>
  </si>
  <si>
    <t>Año 0</t>
  </si>
  <si>
    <t>Gastos Generales de Producción</t>
  </si>
  <si>
    <t>Subcontratos Producción</t>
  </si>
  <si>
    <t>Gastos Generales Administración</t>
  </si>
  <si>
    <t>Materiales</t>
  </si>
  <si>
    <t>UTILIDAD ANTES DE IMPUESTOS</t>
  </si>
  <si>
    <t>Impuestos</t>
  </si>
  <si>
    <t>UTILIDAD DESPUÉS IMPUESTOS</t>
  </si>
  <si>
    <t>UTILIDAD DESPUÉS IMPUESTOS %</t>
  </si>
  <si>
    <t>INVERSIONES</t>
  </si>
  <si>
    <t>FLUJO DE CAJA NETO</t>
  </si>
  <si>
    <t>Inversión en capital de trabajo (KT)</t>
  </si>
  <si>
    <t xml:space="preserve">1. Llene las celdas que se encuentran en blanco del flujo de caja puro </t>
  </si>
  <si>
    <t>Ingrese Moneda (US$ / Pesos) miles (M)</t>
  </si>
  <si>
    <t>3. Ingrese los datos en miles (M) (independiente de la moneda seleccionada)</t>
  </si>
  <si>
    <t>F L U J O   D E   C A J A   L I B R E</t>
  </si>
  <si>
    <t>Depreciación y Amortizaciones</t>
  </si>
  <si>
    <t>2. En la celda C10 ingrese la moneda (US$ o Pesos)</t>
  </si>
  <si>
    <t>Inversión en Terrenos</t>
  </si>
  <si>
    <t>Inversión en Infraestructura / Obras</t>
  </si>
  <si>
    <t>Inversión en Equipamiento / Maquinaria</t>
  </si>
  <si>
    <t>Inversión en Activos Intangibles</t>
  </si>
  <si>
    <t>FLUJO DE CAJA  NETO ACUMULADO</t>
  </si>
  <si>
    <t>TIR con Valor Terminal</t>
  </si>
  <si>
    <t>TIR sin Valor Terminal</t>
  </si>
  <si>
    <t>Tasa de descuento (Modificar % según proyecto)</t>
  </si>
  <si>
    <t>Valor terminal</t>
  </si>
  <si>
    <t>Flujo de Caja Con Valor Terminal</t>
  </si>
  <si>
    <t>Valor Presente Neto sin Valor Terminal</t>
  </si>
  <si>
    <t>Valor Presente Neto con Valor Terminal</t>
  </si>
  <si>
    <t>Recursos comprometidos primeros 2 años</t>
  </si>
  <si>
    <t>Capital total Requerido</t>
  </si>
  <si>
    <r>
      <t>Tasa de descuento</t>
    </r>
    <r>
      <rPr>
        <b/>
        <sz val="11"/>
        <color rgb="FF002060"/>
        <rFont val="Calibri"/>
        <family val="2"/>
        <scheme val="minor"/>
      </rPr>
      <t xml:space="preserve"> (Modificar % según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</si>
</sst>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theme="4" tint="0.59996337778862885"/>
        <bgColor indexed="64"/>
      </patternFill>
    </fill>
    <fill>
      <patternFill patternType="gray0625">
        <bgColor theme="4" tint="0.59996337778862885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6" tint="0.59999389629810485"/>
      </patternFill>
    </fill>
    <fill>
      <patternFill patternType="gray0625">
        <bgColor theme="0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1" fillId="0" borderId="0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0" xfId="0" applyFont="1" applyAlignment="1"/>
    <xf numFmtId="0" fontId="7" fillId="0" borderId="0" xfId="0" applyFont="1" applyAlignment="1"/>
    <xf numFmtId="0" fontId="8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right"/>
    </xf>
    <xf numFmtId="0" fontId="5" fillId="2" borderId="2" xfId="0" applyFont="1" applyFill="1" applyBorder="1" applyAlignment="1"/>
    <xf numFmtId="3" fontId="9" fillId="0" borderId="1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8" fillId="7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3" fontId="10" fillId="5" borderId="1" xfId="0" applyNumberFormat="1" applyFont="1" applyFill="1" applyBorder="1"/>
    <xf numFmtId="0" fontId="8" fillId="9" borderId="1" xfId="0" applyFont="1" applyFill="1" applyBorder="1" applyAlignment="1">
      <alignment horizontal="left" vertical="top"/>
    </xf>
    <xf numFmtId="9" fontId="8" fillId="10" borderId="3" xfId="1" applyFont="1" applyFill="1" applyBorder="1" applyAlignment="1"/>
    <xf numFmtId="0" fontId="8" fillId="7" borderId="1" xfId="0" applyFont="1" applyFill="1" applyBorder="1" applyAlignment="1">
      <alignment horizontal="left"/>
    </xf>
    <xf numFmtId="0" fontId="8" fillId="8" borderId="1" xfId="0" applyFont="1" applyFill="1" applyBorder="1" applyAlignment="1"/>
    <xf numFmtId="9" fontId="8" fillId="8" borderId="1" xfId="1" applyFont="1" applyFill="1" applyBorder="1" applyAlignment="1"/>
    <xf numFmtId="0" fontId="8" fillId="7" borderId="1" xfId="0" applyFont="1" applyFill="1" applyBorder="1" applyAlignment="1">
      <alignment horizontal="left" vertical="top"/>
    </xf>
    <xf numFmtId="3" fontId="9" fillId="3" borderId="1" xfId="0" applyNumberFormat="1" applyFont="1" applyFill="1" applyBorder="1"/>
    <xf numFmtId="3" fontId="11" fillId="0" borderId="1" xfId="0" applyNumberFormat="1" applyFont="1" applyFill="1" applyBorder="1"/>
    <xf numFmtId="3" fontId="12" fillId="7" borderId="3" xfId="0" applyNumberFormat="1" applyFont="1" applyFill="1" applyBorder="1" applyAlignment="1"/>
    <xf numFmtId="9" fontId="12" fillId="7" borderId="1" xfId="1" applyFont="1" applyFill="1" applyBorder="1" applyAlignment="1"/>
    <xf numFmtId="9" fontId="12" fillId="9" borderId="3" xfId="1" applyFont="1" applyFill="1" applyBorder="1" applyAlignment="1"/>
    <xf numFmtId="0" fontId="4" fillId="11" borderId="0" xfId="0" applyFont="1" applyFill="1"/>
    <xf numFmtId="0" fontId="8" fillId="11" borderId="0" xfId="0" applyFont="1" applyFill="1" applyBorder="1" applyAlignment="1">
      <alignment horizontal="left"/>
    </xf>
    <xf numFmtId="0" fontId="12" fillId="11" borderId="0" xfId="0" applyFont="1" applyFill="1" applyBorder="1" applyAlignment="1"/>
    <xf numFmtId="3" fontId="12" fillId="11" borderId="0" xfId="0" applyNumberFormat="1" applyFont="1" applyFill="1" applyBorder="1" applyAlignment="1"/>
    <xf numFmtId="0" fontId="4" fillId="11" borderId="0" xfId="0" applyFont="1" applyFill="1" applyAlignment="1"/>
    <xf numFmtId="0" fontId="4" fillId="0" borderId="4" xfId="0" applyFont="1" applyBorder="1"/>
    <xf numFmtId="0" fontId="4" fillId="0" borderId="8" xfId="0" applyFont="1" applyBorder="1"/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vertical="top" wrapText="1"/>
    </xf>
    <xf numFmtId="3" fontId="4" fillId="4" borderId="1" xfId="0" applyNumberFormat="1" applyFont="1" applyFill="1" applyBorder="1"/>
    <xf numFmtId="0" fontId="4" fillId="0" borderId="7" xfId="0" applyFont="1" applyBorder="1"/>
    <xf numFmtId="9" fontId="4" fillId="4" borderId="1" xfId="1" applyFont="1" applyFill="1" applyBorder="1"/>
    <xf numFmtId="9" fontId="4" fillId="4" borderId="1" xfId="0" applyNumberFormat="1" applyFont="1" applyFill="1" applyBorder="1"/>
    <xf numFmtId="3" fontId="4" fillId="0" borderId="1" xfId="0" applyNumberFormat="1" applyFont="1" applyBorder="1"/>
    <xf numFmtId="0" fontId="5" fillId="0" borderId="3" xfId="0" applyFont="1" applyFill="1" applyBorder="1" applyAlignment="1">
      <alignment vertical="top"/>
    </xf>
    <xf numFmtId="0" fontId="5" fillId="2" borderId="3" xfId="0" applyFont="1" applyFill="1" applyBorder="1" applyAlignment="1"/>
    <xf numFmtId="3" fontId="9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/>
    </xf>
    <xf numFmtId="9" fontId="8" fillId="14" borderId="1" xfId="1" applyFont="1" applyFill="1" applyBorder="1" applyAlignment="1"/>
    <xf numFmtId="9" fontId="12" fillId="11" borderId="1" xfId="1" applyFont="1" applyFill="1" applyBorder="1" applyAlignment="1"/>
    <xf numFmtId="3" fontId="9" fillId="3" borderId="3" xfId="0" applyNumberFormat="1" applyFont="1" applyFill="1" applyBorder="1"/>
    <xf numFmtId="0" fontId="5" fillId="11" borderId="1" xfId="0" applyFont="1" applyFill="1" applyBorder="1" applyAlignment="1">
      <alignment horizontal="right"/>
    </xf>
    <xf numFmtId="0" fontId="13" fillId="8" borderId="3" xfId="2" applyFont="1" applyFill="1" applyBorder="1" applyAlignment="1"/>
    <xf numFmtId="3" fontId="13" fillId="7" borderId="3" xfId="2" applyNumberFormat="1" applyFont="1" applyFill="1" applyBorder="1" applyAlignment="1"/>
    <xf numFmtId="0" fontId="14" fillId="2" borderId="2" xfId="2" applyFont="1" applyFill="1" applyBorder="1" applyAlignment="1"/>
    <xf numFmtId="3" fontId="14" fillId="11" borderId="3" xfId="2" applyNumberFormat="1" applyFont="1" applyFill="1" applyBorder="1" applyAlignment="1"/>
    <xf numFmtId="0" fontId="14" fillId="2" borderId="1" xfId="2" applyFont="1" applyFill="1" applyBorder="1" applyAlignment="1"/>
    <xf numFmtId="3" fontId="14" fillId="0" borderId="1" xfId="2" applyNumberFormat="1" applyFont="1" applyFill="1" applyBorder="1"/>
    <xf numFmtId="0" fontId="13" fillId="6" borderId="1" xfId="2" applyFont="1" applyFill="1" applyBorder="1" applyAlignment="1"/>
    <xf numFmtId="3" fontId="13" fillId="5" borderId="1" xfId="2" applyNumberFormat="1" applyFont="1" applyFill="1" applyBorder="1"/>
    <xf numFmtId="9" fontId="13" fillId="8" borderId="1" xfId="3" applyFont="1" applyFill="1" applyBorder="1" applyAlignment="1"/>
    <xf numFmtId="9" fontId="13" fillId="7" borderId="1" xfId="3" applyFont="1" applyFill="1" applyBorder="1" applyAlignment="1"/>
    <xf numFmtId="9" fontId="13" fillId="10" borderId="3" xfId="3" applyFont="1" applyFill="1" applyBorder="1" applyAlignment="1"/>
    <xf numFmtId="9" fontId="13" fillId="9" borderId="3" xfId="3" applyFont="1" applyFill="1" applyBorder="1" applyAlignment="1"/>
    <xf numFmtId="0" fontId="14" fillId="6" borderId="1" xfId="2" applyFont="1" applyFill="1" applyBorder="1" applyAlignment="1"/>
    <xf numFmtId="0" fontId="13" fillId="8" borderId="1" xfId="2" applyFont="1" applyFill="1" applyBorder="1" applyAlignment="1"/>
    <xf numFmtId="0" fontId="14" fillId="13" borderId="1" xfId="2" applyFont="1" applyFill="1" applyBorder="1" applyAlignment="1"/>
    <xf numFmtId="3" fontId="14" fillId="12" borderId="1" xfId="2" applyNumberFormat="1" applyFont="1" applyFill="1" applyBorder="1"/>
    <xf numFmtId="3" fontId="14" fillId="11" borderId="1" xfId="2" applyNumberFormat="1" applyFont="1" applyFill="1" applyBorder="1"/>
    <xf numFmtId="0" fontId="15" fillId="0" borderId="1" xfId="2" applyFont="1" applyBorder="1"/>
    <xf numFmtId="3" fontId="14" fillId="3" borderId="1" xfId="2" applyNumberFormat="1" applyFont="1" applyFill="1" applyBorder="1"/>
    <xf numFmtId="9" fontId="15" fillId="4" borderId="1" xfId="3" applyFont="1" applyFill="1" applyBorder="1"/>
    <xf numFmtId="0" fontId="16" fillId="4" borderId="5" xfId="2" applyFont="1" applyFill="1" applyBorder="1" applyAlignment="1"/>
    <xf numFmtId="0" fontId="15" fillId="4" borderId="5" xfId="2" applyFont="1" applyFill="1" applyBorder="1" applyAlignment="1"/>
    <xf numFmtId="0" fontId="15" fillId="4" borderId="5" xfId="2" applyFont="1" applyFill="1" applyBorder="1" applyAlignment="1">
      <alignment vertical="top" wrapText="1"/>
    </xf>
    <xf numFmtId="0" fontId="15" fillId="4" borderId="6" xfId="2" applyFont="1" applyFill="1" applyBorder="1" applyAlignment="1"/>
    <xf numFmtId="3" fontId="15" fillId="4" borderId="1" xfId="2" applyNumberFormat="1" applyFont="1" applyFill="1" applyBorder="1"/>
    <xf numFmtId="0" fontId="15" fillId="4" borderId="0" xfId="2" applyFont="1" applyFill="1" applyBorder="1"/>
    <xf numFmtId="0" fontId="15" fillId="4" borderId="7" xfId="2" applyFont="1" applyFill="1" applyBorder="1"/>
    <xf numFmtId="0" fontId="15" fillId="4" borderId="0" xfId="2" applyFont="1" applyFill="1" applyBorder="1" applyAlignment="1">
      <alignment vertical="top" wrapText="1"/>
    </xf>
    <xf numFmtId="164" fontId="15" fillId="4" borderId="1" xfId="2" applyNumberFormat="1" applyFont="1" applyFill="1" applyBorder="1"/>
    <xf numFmtId="0" fontId="15" fillId="0" borderId="0" xfId="2" applyFont="1" applyBorder="1"/>
    <xf numFmtId="0" fontId="15" fillId="0" borderId="7" xfId="2" applyFont="1" applyBorder="1"/>
    <xf numFmtId="3" fontId="15" fillId="0" borderId="1" xfId="2" applyNumberFormat="1" applyFont="1" applyBorder="1"/>
    <xf numFmtId="0" fontId="15" fillId="0" borderId="4" xfId="2" applyFont="1" applyBorder="1"/>
    <xf numFmtId="0" fontId="15" fillId="0" borderId="8" xfId="2" applyFont="1" applyBorder="1"/>
    <xf numFmtId="0" fontId="18" fillId="15" borderId="0" xfId="2" applyFont="1" applyFill="1"/>
    <xf numFmtId="0" fontId="17" fillId="15" borderId="0" xfId="2" applyFont="1" applyFill="1" applyAlignment="1">
      <alignment horizontal="right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4">
    <cellStyle name="Normal" xfId="0" builtinId="0"/>
    <cellStyle name="Normal 3" xfId="2"/>
    <cellStyle name="Porcentaje" xfId="1" builtinId="5"/>
    <cellStyle name="Porcentual 3" xfId="3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m/Desktop/POSTULACIONES%20IPRO%20Inversi&#243;n%20Productiva%20%202017/17IPROBB-75520%20%20COMPLEJO%20DEPORTIVO,%20ARTISTICO%20Y%20CULTURAL%20EN%20PENCO/Antecedentes%20Tecnicos/FLUJO%20CAJA%20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"/>
      <sheetName val="Fl Caja Corfo"/>
      <sheetName val="Gastos"/>
      <sheetName val="Ingresos"/>
      <sheetName val="Flujo"/>
      <sheetName val="Depreci"/>
      <sheetName val="Ventas"/>
    </sheetNames>
    <sheetDataSet>
      <sheetData sheetId="0">
        <row r="9">
          <cell r="D9">
            <v>110000</v>
          </cell>
        </row>
      </sheetData>
      <sheetData sheetId="1"/>
      <sheetData sheetId="2">
        <row r="10">
          <cell r="G10">
            <v>66000</v>
          </cell>
        </row>
      </sheetData>
      <sheetData sheetId="3">
        <row r="10">
          <cell r="J10">
            <v>154080</v>
          </cell>
        </row>
      </sheetData>
      <sheetData sheetId="4"/>
      <sheetData sheetId="5">
        <row r="8">
          <cell r="F8">
            <v>13866.666666666666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6"/>
  <sheetViews>
    <sheetView showGridLines="0" workbookViewId="0">
      <selection activeCell="B2" sqref="B2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3" width="8.7109375" style="2" customWidth="1"/>
    <col min="14" max="16384" width="11.42578125" style="2"/>
  </cols>
  <sheetData>
    <row r="2" spans="2:14" ht="18.75" x14ac:dyDescent="0.3">
      <c r="B2" s="1" t="s">
        <v>53</v>
      </c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s="36" customFormat="1" ht="15.75" customHeight="1" x14ac:dyDescent="0.25">
      <c r="B10" s="63" t="s">
        <v>51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2:14" s="6" customFormat="1" ht="15" x14ac:dyDescent="0.25">
      <c r="B11" s="22" t="s">
        <v>26</v>
      </c>
      <c r="C11" s="23"/>
      <c r="D11" s="33">
        <f t="shared" ref="D11:M11" si="0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hidden="1" x14ac:dyDescent="0.2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hidden="1" x14ac:dyDescent="0.2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ht="6.75" customHeight="1" x14ac:dyDescent="0.25"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8"/>
    </row>
    <row r="15" spans="2:14" s="6" customFormat="1" ht="15" x14ac:dyDescent="0.25">
      <c r="B15" s="22" t="s">
        <v>13</v>
      </c>
      <c r="C15" s="23"/>
      <c r="D15" s="33">
        <f>+D16+D21</f>
        <v>0</v>
      </c>
      <c r="E15" s="33">
        <f t="shared" ref="E15:M15" si="1">+E16+E21</f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9"/>
    </row>
    <row r="16" spans="2:14" ht="15" hidden="1" x14ac:dyDescent="0.25">
      <c r="B16" s="12" t="s">
        <v>16</v>
      </c>
      <c r="C16" s="20"/>
      <c r="D16" s="24">
        <f>SUM(D17:D20)</f>
        <v>0</v>
      </c>
      <c r="E16" s="24">
        <f t="shared" ref="E16:M16" si="2">SUM(E17:E20)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8"/>
    </row>
    <row r="17" spans="2:14" ht="15" hidden="1" x14ac:dyDescent="0.25">
      <c r="B17" s="11" t="s">
        <v>15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hidden="1" x14ac:dyDescent="0.25">
      <c r="B18" s="11" t="s">
        <v>14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hidden="1" x14ac:dyDescent="0.25">
      <c r="B19" s="11" t="s">
        <v>40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hidden="1" x14ac:dyDescent="0.25">
      <c r="B20" s="11" t="s">
        <v>12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"/>
    </row>
    <row r="21" spans="2:14" ht="15" hidden="1" x14ac:dyDescent="0.25">
      <c r="B21" s="12" t="s">
        <v>27</v>
      </c>
      <c r="C21" s="20"/>
      <c r="D21" s="24">
        <f>SUM(D22:D24)</f>
        <v>0</v>
      </c>
      <c r="E21" s="24">
        <f t="shared" ref="E21:M21" si="3">SUM(E22:E24)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8"/>
    </row>
    <row r="22" spans="2:14" ht="15" hidden="1" x14ac:dyDescent="0.25">
      <c r="B22" s="11" t="s">
        <v>17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hidden="1" x14ac:dyDescent="0.25">
      <c r="B23" s="11" t="s">
        <v>18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hidden="1" x14ac:dyDescent="0.25">
      <c r="B24" s="11" t="s">
        <v>12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"/>
    </row>
    <row r="25" spans="2:14" ht="6" customHeight="1" x14ac:dyDescent="0.25">
      <c r="B25" s="11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8"/>
    </row>
    <row r="26" spans="2:14" ht="15" x14ac:dyDescent="0.25">
      <c r="B26" s="27" t="s">
        <v>28</v>
      </c>
      <c r="C26" s="23"/>
      <c r="D26" s="33">
        <f>+D11-D15</f>
        <v>0</v>
      </c>
      <c r="E26" s="33">
        <f t="shared" ref="E26:M26" si="4">+E11-E15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8"/>
    </row>
    <row r="27" spans="2:14" ht="15" x14ac:dyDescent="0.25">
      <c r="B27" s="30" t="s">
        <v>29</v>
      </c>
      <c r="C27" s="29"/>
      <c r="D27" s="34">
        <f>IF(D$11&lt;&gt;0,IF(D26/D$11&lt;0,0,D26/D$11),0)</f>
        <v>0</v>
      </c>
      <c r="E27" s="34">
        <f t="shared" ref="E27:M27" si="5">IF(E$11&lt;&gt;0,IF(E26/E$11&lt;0,0,E26/E$11),0)</f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8"/>
    </row>
    <row r="28" spans="2:14" ht="4.5" customHeight="1" x14ac:dyDescent="0.25">
      <c r="B28" s="2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"/>
    </row>
    <row r="29" spans="2:14" ht="15" x14ac:dyDescent="0.25">
      <c r="B29" s="22" t="s">
        <v>19</v>
      </c>
      <c r="C29" s="23"/>
      <c r="D29" s="33">
        <f>+D30+D34+D39+D43</f>
        <v>0</v>
      </c>
      <c r="E29" s="33">
        <f t="shared" ref="E29:M29" si="6">+E30+E34+E39+E43</f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8"/>
    </row>
    <row r="30" spans="2:14" ht="15" x14ac:dyDescent="0.25">
      <c r="B30" s="12" t="s">
        <v>31</v>
      </c>
      <c r="C30" s="20"/>
      <c r="D30" s="24">
        <f t="shared" ref="D30:M30" si="7">SUM(D31:D33)</f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8"/>
    </row>
    <row r="31" spans="2:14" ht="15" hidden="1" x14ac:dyDescent="0.25">
      <c r="B31" s="11" t="s">
        <v>20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hidden="1" x14ac:dyDescent="0.25">
      <c r="B32" s="11" t="s">
        <v>39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/>
    </row>
    <row r="33" spans="2:14" ht="15" hidden="1" x14ac:dyDescent="0.25">
      <c r="B33" s="11" t="s">
        <v>12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 x14ac:dyDescent="0.25">
      <c r="B34" s="12" t="s">
        <v>32</v>
      </c>
      <c r="C34" s="21"/>
      <c r="D34" s="24">
        <f t="shared" ref="D34:M34" si="8">SUM(D35:D38)</f>
        <v>0</v>
      </c>
      <c r="E34" s="24">
        <f t="shared" si="8"/>
        <v>0</v>
      </c>
      <c r="F34" s="24">
        <f t="shared" si="8"/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4">
        <f t="shared" si="8"/>
        <v>0</v>
      </c>
      <c r="M34" s="24">
        <f t="shared" si="8"/>
        <v>0</v>
      </c>
      <c r="N34" s="8"/>
    </row>
    <row r="35" spans="2:14" ht="15" hidden="1" x14ac:dyDescent="0.25">
      <c r="B35" s="14" t="s">
        <v>21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hidden="1" x14ac:dyDescent="0.25">
      <c r="B36" s="14" t="s">
        <v>41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hidden="1" x14ac:dyDescent="0.25">
      <c r="B37" s="14" t="s">
        <v>30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</row>
    <row r="38" spans="2:14" ht="15" hidden="1" x14ac:dyDescent="0.25">
      <c r="B38" s="14" t="s">
        <v>12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 x14ac:dyDescent="0.25">
      <c r="B39" s="12" t="s">
        <v>33</v>
      </c>
      <c r="C39" s="21"/>
      <c r="D39" s="24">
        <f>SUM(D40:D42)</f>
        <v>0</v>
      </c>
      <c r="E39" s="24">
        <f t="shared" ref="E39:M39" si="9">SUM(E40:E42)</f>
        <v>0</v>
      </c>
      <c r="F39" s="24">
        <f t="shared" si="9"/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9"/>
        <v>0</v>
      </c>
      <c r="N39" s="8"/>
    </row>
    <row r="40" spans="2:14" ht="15" hidden="1" x14ac:dyDescent="0.25">
      <c r="B40" s="14" t="s">
        <v>22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hidden="1" x14ac:dyDescent="0.25">
      <c r="B41" s="14" t="s">
        <v>23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</row>
    <row r="42" spans="2:14" ht="15" hidden="1" x14ac:dyDescent="0.25">
      <c r="B42" s="14" t="s">
        <v>12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 x14ac:dyDescent="0.25">
      <c r="B43" s="12" t="s">
        <v>34</v>
      </c>
      <c r="C43" s="21"/>
      <c r="D43" s="24">
        <f>SUM(D44:D46)</f>
        <v>0</v>
      </c>
      <c r="E43" s="24">
        <f t="shared" ref="E43:M43" si="10">SUM(E44:E46)</f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8"/>
    </row>
    <row r="44" spans="2:14" ht="15" hidden="1" x14ac:dyDescent="0.25">
      <c r="B44" s="14" t="s">
        <v>35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hidden="1" x14ac:dyDescent="0.25">
      <c r="B45" s="14" t="s">
        <v>42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8"/>
    </row>
    <row r="46" spans="2:14" ht="15" hidden="1" x14ac:dyDescent="0.25">
      <c r="B46" s="14" t="s">
        <v>12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</row>
    <row r="47" spans="2:14" ht="6.75" customHeight="1" x14ac:dyDescent="0.25">
      <c r="B47" s="58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8"/>
    </row>
    <row r="48" spans="2:14" ht="15" x14ac:dyDescent="0.25">
      <c r="B48" s="22" t="s">
        <v>36</v>
      </c>
      <c r="C48" s="23"/>
      <c r="D48" s="33">
        <f>+D26-D29</f>
        <v>0</v>
      </c>
      <c r="E48" s="33">
        <f t="shared" ref="E48:M48" si="11">+E26-E29</f>
        <v>0</v>
      </c>
      <c r="F48" s="33">
        <f t="shared" si="11"/>
        <v>0</v>
      </c>
      <c r="G48" s="33">
        <f t="shared" si="11"/>
        <v>0</v>
      </c>
      <c r="H48" s="33">
        <f t="shared" si="11"/>
        <v>0</v>
      </c>
      <c r="I48" s="33">
        <f t="shared" si="11"/>
        <v>0</v>
      </c>
      <c r="J48" s="33">
        <f t="shared" si="11"/>
        <v>0</v>
      </c>
      <c r="K48" s="33">
        <f t="shared" si="11"/>
        <v>0</v>
      </c>
      <c r="L48" s="33">
        <f t="shared" si="11"/>
        <v>0</v>
      </c>
      <c r="M48" s="33">
        <f t="shared" si="11"/>
        <v>0</v>
      </c>
      <c r="N48" s="8"/>
    </row>
    <row r="49" spans="2:14" ht="15" x14ac:dyDescent="0.25">
      <c r="B49" s="27" t="s">
        <v>37</v>
      </c>
      <c r="C49" s="28"/>
      <c r="D49" s="34">
        <f>IF(D$11&lt;&gt;0,IF(D48/D$11&lt;0,0,D48/D$11),0)</f>
        <v>0</v>
      </c>
      <c r="E49" s="34">
        <f t="shared" ref="E49:M49" si="12">IF(E$11&lt;&gt;0,IF(E48/E$11&lt;0,0,E48/E$11),0)</f>
        <v>0</v>
      </c>
      <c r="F49" s="34">
        <f t="shared" si="12"/>
        <v>0</v>
      </c>
      <c r="G49" s="34">
        <f t="shared" si="12"/>
        <v>0</v>
      </c>
      <c r="H49" s="34">
        <f t="shared" si="12"/>
        <v>0</v>
      </c>
      <c r="I49" s="34">
        <f t="shared" si="12"/>
        <v>0</v>
      </c>
      <c r="J49" s="34">
        <f t="shared" si="12"/>
        <v>0</v>
      </c>
      <c r="K49" s="34">
        <f t="shared" si="12"/>
        <v>0</v>
      </c>
      <c r="L49" s="34">
        <f t="shared" si="12"/>
        <v>0</v>
      </c>
      <c r="M49" s="34">
        <f t="shared" si="12"/>
        <v>0</v>
      </c>
      <c r="N49" s="8"/>
    </row>
    <row r="50" spans="2:14" s="19" customFormat="1" ht="15" hidden="1" x14ac:dyDescent="0.25">
      <c r="B50" s="14" t="s">
        <v>54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2:14" ht="15" x14ac:dyDescent="0.25">
      <c r="B51" s="22" t="s">
        <v>43</v>
      </c>
      <c r="C51" s="23"/>
      <c r="D51" s="33">
        <f>+D48-D50</f>
        <v>0</v>
      </c>
      <c r="E51" s="33">
        <f t="shared" ref="E51:M51" si="13">+E48-E50</f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8"/>
    </row>
    <row r="52" spans="2:14" ht="15" hidden="1" x14ac:dyDescent="0.25">
      <c r="B52" s="14" t="s">
        <v>44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8"/>
    </row>
    <row r="53" spans="2:14" ht="15" x14ac:dyDescent="0.25">
      <c r="B53" s="22" t="s">
        <v>45</v>
      </c>
      <c r="C53" s="23"/>
      <c r="D53" s="33">
        <f>+D51-D52</f>
        <v>0</v>
      </c>
      <c r="E53" s="33">
        <f t="shared" ref="E53:M53" si="14">+E51-E52</f>
        <v>0</v>
      </c>
      <c r="F53" s="33">
        <f t="shared" si="14"/>
        <v>0</v>
      </c>
      <c r="G53" s="33">
        <f t="shared" si="14"/>
        <v>0</v>
      </c>
      <c r="H53" s="33">
        <f t="shared" si="14"/>
        <v>0</v>
      </c>
      <c r="I53" s="33">
        <f t="shared" si="14"/>
        <v>0</v>
      </c>
      <c r="J53" s="33">
        <f t="shared" si="14"/>
        <v>0</v>
      </c>
      <c r="K53" s="33">
        <f t="shared" si="14"/>
        <v>0</v>
      </c>
      <c r="L53" s="33">
        <f t="shared" si="14"/>
        <v>0</v>
      </c>
      <c r="M53" s="33">
        <f t="shared" si="14"/>
        <v>0</v>
      </c>
      <c r="N53" s="8"/>
    </row>
    <row r="54" spans="2:14" ht="15" x14ac:dyDescent="0.25">
      <c r="B54" s="27" t="s">
        <v>46</v>
      </c>
      <c r="C54" s="29"/>
      <c r="D54" s="34">
        <f>IF(D$11&lt;&gt;0,IF(D53/D$11&lt;0,0,D53/D$11),0)</f>
        <v>0</v>
      </c>
      <c r="E54" s="34">
        <f t="shared" ref="E54:M54" si="15">IF(E$11&lt;&gt;0,IF(E53/E$11&lt;0,0,E53/E$11),0)</f>
        <v>0</v>
      </c>
      <c r="F54" s="34">
        <f t="shared" si="15"/>
        <v>0</v>
      </c>
      <c r="G54" s="34">
        <f t="shared" si="15"/>
        <v>0</v>
      </c>
      <c r="H54" s="34">
        <f t="shared" si="15"/>
        <v>0</v>
      </c>
      <c r="I54" s="34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4">
        <f t="shared" si="15"/>
        <v>0</v>
      </c>
      <c r="N54" s="8"/>
    </row>
    <row r="55" spans="2:14" s="36" customFormat="1" ht="4.5" customHeight="1" x14ac:dyDescent="0.25">
      <c r="B55" s="59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40"/>
    </row>
    <row r="56" spans="2:14" ht="15" x14ac:dyDescent="0.25">
      <c r="B56" s="27" t="s">
        <v>54</v>
      </c>
      <c r="C56" s="29"/>
      <c r="D56" s="34">
        <f>+D50</f>
        <v>0</v>
      </c>
      <c r="E56" s="34">
        <f t="shared" ref="E56:M56" si="16">+E50</f>
        <v>0</v>
      </c>
      <c r="F56" s="34">
        <f t="shared" si="16"/>
        <v>0</v>
      </c>
      <c r="G56" s="34">
        <f t="shared" si="16"/>
        <v>0</v>
      </c>
      <c r="H56" s="34">
        <f t="shared" si="16"/>
        <v>0</v>
      </c>
      <c r="I56" s="34">
        <f t="shared" si="16"/>
        <v>0</v>
      </c>
      <c r="J56" s="34">
        <f t="shared" si="16"/>
        <v>0</v>
      </c>
      <c r="K56" s="34">
        <f t="shared" si="16"/>
        <v>0</v>
      </c>
      <c r="L56" s="34">
        <f t="shared" si="16"/>
        <v>0</v>
      </c>
      <c r="M56" s="34">
        <f t="shared" si="16"/>
        <v>0</v>
      </c>
      <c r="N56" s="8"/>
    </row>
    <row r="57" spans="2:14" ht="15" x14ac:dyDescent="0.25">
      <c r="B57" s="22" t="s">
        <v>47</v>
      </c>
      <c r="C57" s="33">
        <f>SUM(C58:C62)</f>
        <v>0</v>
      </c>
      <c r="D57" s="33">
        <f t="shared" ref="D57:M57" si="17">SUM(D58:D62)</f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33">
        <f t="shared" si="17"/>
        <v>0</v>
      </c>
      <c r="M57" s="33">
        <f t="shared" si="17"/>
        <v>0</v>
      </c>
      <c r="N57" s="8"/>
    </row>
    <row r="58" spans="2:14" ht="15" hidden="1" x14ac:dyDescent="0.25">
      <c r="B58" s="1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8"/>
    </row>
    <row r="59" spans="2:14" ht="15" hidden="1" x14ac:dyDescent="0.25">
      <c r="B59" s="14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8"/>
    </row>
    <row r="60" spans="2:14" ht="15" hidden="1" x14ac:dyDescent="0.25">
      <c r="B60" s="1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"/>
    </row>
    <row r="61" spans="2:14" ht="15" hidden="1" x14ac:dyDescent="0.25">
      <c r="B61" s="14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"/>
    </row>
    <row r="62" spans="2:14" s="19" customFormat="1" ht="15" hidden="1" x14ac:dyDescent="0.25">
      <c r="B62" s="14" t="s">
        <v>49</v>
      </c>
      <c r="C62" s="3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2:14" s="19" customFormat="1" ht="5.25" customHeight="1" x14ac:dyDescent="0.25">
      <c r="B63" s="58"/>
      <c r="C63" s="62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18"/>
    </row>
    <row r="64" spans="2:14" ht="15" x14ac:dyDescent="0.25">
      <c r="B64" s="22" t="s">
        <v>48</v>
      </c>
      <c r="C64" s="33">
        <f>+C53+C56-C57</f>
        <v>0</v>
      </c>
      <c r="D64" s="33">
        <f t="shared" ref="D64:M64" si="18">+D53+D56-D57</f>
        <v>0</v>
      </c>
      <c r="E64" s="33">
        <f t="shared" si="18"/>
        <v>0</v>
      </c>
      <c r="F64" s="33">
        <f t="shared" si="18"/>
        <v>0</v>
      </c>
      <c r="G64" s="33">
        <f t="shared" si="18"/>
        <v>0</v>
      </c>
      <c r="H64" s="33">
        <f t="shared" si="18"/>
        <v>0</v>
      </c>
      <c r="I64" s="33">
        <f t="shared" si="18"/>
        <v>0</v>
      </c>
      <c r="J64" s="33">
        <f t="shared" si="18"/>
        <v>0</v>
      </c>
      <c r="K64" s="33">
        <f t="shared" si="18"/>
        <v>0</v>
      </c>
      <c r="L64" s="33">
        <f t="shared" si="18"/>
        <v>0</v>
      </c>
      <c r="M64" s="33">
        <f t="shared" si="18"/>
        <v>0</v>
      </c>
      <c r="N64" s="8"/>
    </row>
    <row r="65" spans="2:14" ht="15" x14ac:dyDescent="0.25">
      <c r="B65" s="22" t="s">
        <v>60</v>
      </c>
      <c r="C65" s="33">
        <f>+C64</f>
        <v>0</v>
      </c>
      <c r="D65" s="33">
        <f>+C65+D64</f>
        <v>0</v>
      </c>
      <c r="E65" s="33">
        <f>+D65+E64</f>
        <v>0</v>
      </c>
      <c r="F65" s="33">
        <f t="shared" ref="F65:M65" si="19">+E65+F64</f>
        <v>0</v>
      </c>
      <c r="G65" s="33">
        <f t="shared" si="19"/>
        <v>0</v>
      </c>
      <c r="H65" s="33">
        <f t="shared" si="19"/>
        <v>0</v>
      </c>
      <c r="I65" s="33">
        <f t="shared" si="19"/>
        <v>0</v>
      </c>
      <c r="J65" s="33">
        <f t="shared" si="19"/>
        <v>0</v>
      </c>
      <c r="K65" s="33">
        <f t="shared" si="19"/>
        <v>0</v>
      </c>
      <c r="L65" s="33">
        <f t="shared" si="19"/>
        <v>0</v>
      </c>
      <c r="M65" s="33">
        <f t="shared" si="19"/>
        <v>0</v>
      </c>
      <c r="N65" s="8"/>
    </row>
    <row r="66" spans="2:14" s="36" customFormat="1" ht="15" x14ac:dyDescent="0.2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15" x14ac:dyDescent="0.2">
      <c r="B67" s="14" t="s">
        <v>63</v>
      </c>
      <c r="C67" s="52">
        <v>0.15</v>
      </c>
      <c r="D67" s="43"/>
      <c r="E67" s="44"/>
      <c r="F67" s="45"/>
      <c r="G67" s="44"/>
      <c r="H67" s="44"/>
      <c r="I67" s="44"/>
      <c r="J67" s="44"/>
      <c r="K67" s="44"/>
      <c r="L67" s="44"/>
      <c r="M67" s="46"/>
      <c r="N67" s="8"/>
    </row>
    <row r="68" spans="2:14" ht="15" x14ac:dyDescent="0.2">
      <c r="B68" s="14" t="s">
        <v>64</v>
      </c>
      <c r="C68" s="50">
        <f>(M64-M56)/C67</f>
        <v>0</v>
      </c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2:14" ht="15" x14ac:dyDescent="0.2">
      <c r="B69" s="14" t="s">
        <v>65</v>
      </c>
      <c r="C69" s="50">
        <f>C64</f>
        <v>0</v>
      </c>
      <c r="D69" s="50">
        <f t="shared" ref="D69:L69" si="20">D64</f>
        <v>0</v>
      </c>
      <c r="E69" s="50">
        <f t="shared" si="20"/>
        <v>0</v>
      </c>
      <c r="F69" s="50">
        <f t="shared" si="20"/>
        <v>0</v>
      </c>
      <c r="G69" s="50">
        <f t="shared" si="20"/>
        <v>0</v>
      </c>
      <c r="H69" s="50">
        <f t="shared" si="20"/>
        <v>0</v>
      </c>
      <c r="I69" s="50">
        <f t="shared" si="20"/>
        <v>0</v>
      </c>
      <c r="J69" s="50">
        <f t="shared" si="20"/>
        <v>0</v>
      </c>
      <c r="K69" s="50">
        <f t="shared" si="20"/>
        <v>0</v>
      </c>
      <c r="L69" s="50">
        <f t="shared" si="20"/>
        <v>0</v>
      </c>
      <c r="M69" s="50">
        <f>M64+C68</f>
        <v>0</v>
      </c>
    </row>
    <row r="70" spans="2:14" ht="15" x14ac:dyDescent="0.2">
      <c r="B70" s="14" t="s">
        <v>66</v>
      </c>
      <c r="C70" s="50">
        <f>C64+NPV(C67,D64:M64)</f>
        <v>0</v>
      </c>
      <c r="D70" s="47"/>
      <c r="E70" s="47"/>
      <c r="F70" s="49"/>
      <c r="G70" s="47"/>
      <c r="H70" s="47"/>
      <c r="I70" s="47"/>
      <c r="J70" s="47"/>
      <c r="K70" s="47"/>
      <c r="L70" s="47"/>
      <c r="M70" s="48"/>
    </row>
    <row r="71" spans="2:14" ht="15" x14ac:dyDescent="0.2">
      <c r="B71" s="14" t="s">
        <v>67</v>
      </c>
      <c r="C71" s="50">
        <f>C69+NPV(C67,D69:M69)</f>
        <v>0</v>
      </c>
      <c r="D71" s="47"/>
      <c r="E71" s="47"/>
      <c r="F71" s="49"/>
      <c r="G71" s="47"/>
      <c r="H71" s="47"/>
      <c r="I71" s="47"/>
      <c r="J71" s="47"/>
      <c r="K71" s="47"/>
      <c r="L71" s="47"/>
      <c r="M71" s="48"/>
    </row>
    <row r="72" spans="2:14" ht="15" x14ac:dyDescent="0.2">
      <c r="B72" s="14" t="s">
        <v>62</v>
      </c>
      <c r="C72" s="53" t="e">
        <f>IRR(C64:M64)</f>
        <v>#NUM!</v>
      </c>
      <c r="D72" s="47"/>
      <c r="E72" s="47"/>
      <c r="F72" s="49"/>
      <c r="G72" s="47"/>
      <c r="H72" s="47"/>
      <c r="I72" s="47"/>
      <c r="J72" s="47"/>
      <c r="K72" s="47"/>
      <c r="L72" s="47"/>
      <c r="M72" s="48"/>
    </row>
    <row r="73" spans="2:14" ht="15" x14ac:dyDescent="0.2">
      <c r="B73" s="14" t="s">
        <v>61</v>
      </c>
      <c r="C73" s="53" t="e">
        <f>IRR(C69:M69)</f>
        <v>#NUM!</v>
      </c>
      <c r="D73" s="3"/>
      <c r="E73" s="3"/>
      <c r="F73" s="3"/>
      <c r="G73" s="3"/>
      <c r="H73" s="3"/>
      <c r="I73" s="3"/>
      <c r="J73" s="3"/>
      <c r="K73" s="3"/>
      <c r="L73" s="3"/>
      <c r="M73" s="51"/>
    </row>
    <row r="74" spans="2:14" ht="15" x14ac:dyDescent="0.2">
      <c r="B74" s="14" t="s">
        <v>69</v>
      </c>
      <c r="C74" s="54">
        <f>IF(MIN(C65:M65)&gt;=0,0, MIN(C65:M65))</f>
        <v>0</v>
      </c>
      <c r="D74" s="3"/>
      <c r="E74" s="3"/>
      <c r="F74" s="3"/>
      <c r="G74" s="3"/>
      <c r="H74" s="3"/>
      <c r="I74" s="3"/>
      <c r="J74" s="3"/>
      <c r="K74" s="3"/>
      <c r="L74" s="3"/>
      <c r="M74" s="51"/>
    </row>
    <row r="75" spans="2:14" ht="15" x14ac:dyDescent="0.2">
      <c r="B75" s="14" t="s">
        <v>68</v>
      </c>
      <c r="C75" s="54">
        <f>IF(MIN(C65:E65)&gt;=0,0, MIN(C65:E65))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2:14" x14ac:dyDescent="0.2">
      <c r="B76" s="4"/>
    </row>
    <row r="77" spans="2:14" x14ac:dyDescent="0.2">
      <c r="B77" s="4"/>
    </row>
    <row r="78" spans="2:14" x14ac:dyDescent="0.2">
      <c r="B78" s="4"/>
    </row>
    <row r="79" spans="2:14" x14ac:dyDescent="0.2">
      <c r="B79" s="4"/>
    </row>
    <row r="80" spans="2:14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3"/>
    </row>
    <row r="86" spans="2:2" x14ac:dyDescent="0.2">
      <c r="B86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1"/>
  <sheetViews>
    <sheetView showGridLines="0" tabSelected="1" zoomScale="80" zoomScaleNormal="80" workbookViewId="0">
      <selection activeCell="P27" sqref="P27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1" width="8.7109375" style="2" customWidth="1"/>
    <col min="12" max="12" width="9.28515625" style="2" customWidth="1"/>
    <col min="13" max="13" width="8.7109375" style="2" customWidth="1"/>
    <col min="14" max="16384" width="11.42578125" style="2"/>
  </cols>
  <sheetData>
    <row r="2" spans="2:14" ht="18.75" x14ac:dyDescent="0.3">
      <c r="B2" s="1" t="s">
        <v>53</v>
      </c>
      <c r="L2" s="98"/>
      <c r="M2" s="99"/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ht="15.75" customHeight="1" x14ac:dyDescent="0.25">
      <c r="B10" s="15" t="s">
        <v>51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2:14" s="6" customFormat="1" ht="15" x14ac:dyDescent="0.25">
      <c r="B11" s="22" t="s">
        <v>26</v>
      </c>
      <c r="C11" s="64"/>
      <c r="D11" s="65">
        <f>SUM(D12:D13)</f>
        <v>0</v>
      </c>
      <c r="E11" s="65">
        <f t="shared" ref="E11:M11" si="0">SUM(E12:E13)</f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65">
        <f t="shared" si="0"/>
        <v>0</v>
      </c>
      <c r="J11" s="65">
        <f t="shared" si="0"/>
        <v>0</v>
      </c>
      <c r="K11" s="65">
        <f t="shared" si="0"/>
        <v>0</v>
      </c>
      <c r="L11" s="65">
        <f t="shared" si="0"/>
        <v>0</v>
      </c>
      <c r="M11" s="65">
        <f t="shared" si="0"/>
        <v>0</v>
      </c>
      <c r="N11" s="9"/>
    </row>
    <row r="12" spans="2:14" ht="15" x14ac:dyDescent="0.25">
      <c r="B12" s="11" t="s">
        <v>11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8"/>
    </row>
    <row r="13" spans="2:14" ht="15" x14ac:dyDescent="0.25">
      <c r="B13" s="11" t="s">
        <v>10</v>
      </c>
      <c r="C13" s="68"/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8"/>
    </row>
    <row r="14" spans="2:14" s="6" customFormat="1" ht="15" x14ac:dyDescent="0.25">
      <c r="B14" s="22" t="s">
        <v>13</v>
      </c>
      <c r="C14" s="64"/>
      <c r="D14" s="65">
        <f>+D15+D20</f>
        <v>0</v>
      </c>
      <c r="E14" s="65">
        <f t="shared" ref="E14:M14" si="1">+E15+E20</f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9"/>
    </row>
    <row r="15" spans="2:14" ht="15" x14ac:dyDescent="0.25">
      <c r="B15" s="12" t="s">
        <v>16</v>
      </c>
      <c r="C15" s="70"/>
      <c r="D15" s="71">
        <f>SUM(D16:D19)</f>
        <v>0</v>
      </c>
      <c r="E15" s="71">
        <f t="shared" ref="E15:M15" si="2">SUM(E16:E19)</f>
        <v>0</v>
      </c>
      <c r="F15" s="71">
        <f t="shared" si="2"/>
        <v>0</v>
      </c>
      <c r="G15" s="71">
        <f>SUM(G16:G19)</f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1">
        <f t="shared" si="2"/>
        <v>0</v>
      </c>
      <c r="N15" s="8"/>
    </row>
    <row r="16" spans="2:14" ht="15" x14ac:dyDescent="0.25">
      <c r="B16" s="11" t="s">
        <v>15</v>
      </c>
      <c r="C16" s="68"/>
      <c r="D16" s="69"/>
      <c r="E16" s="69">
        <f>+D16*1.05</f>
        <v>0</v>
      </c>
      <c r="F16" s="69">
        <f>+E16*1.05</f>
        <v>0</v>
      </c>
      <c r="G16" s="69">
        <f>+F16*1.03</f>
        <v>0</v>
      </c>
      <c r="H16" s="69">
        <f>+G16*1.03</f>
        <v>0</v>
      </c>
      <c r="I16" s="69">
        <f t="shared" ref="I16:M17" si="3">+H16</f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8"/>
    </row>
    <row r="17" spans="2:14" ht="15" x14ac:dyDescent="0.25">
      <c r="B17" s="11" t="s">
        <v>14</v>
      </c>
      <c r="C17" s="68"/>
      <c r="D17" s="69"/>
      <c r="E17" s="69">
        <f>+D17*1.05</f>
        <v>0</v>
      </c>
      <c r="F17" s="69">
        <f>+E17*1.05</f>
        <v>0</v>
      </c>
      <c r="G17" s="69">
        <f>+F17*1.03</f>
        <v>0</v>
      </c>
      <c r="H17" s="69">
        <f>+G17*1.03</f>
        <v>0</v>
      </c>
      <c r="I17" s="69">
        <f t="shared" si="3"/>
        <v>0</v>
      </c>
      <c r="J17" s="69">
        <f t="shared" si="3"/>
        <v>0</v>
      </c>
      <c r="K17" s="69">
        <f t="shared" si="3"/>
        <v>0</v>
      </c>
      <c r="L17" s="69">
        <f t="shared" si="3"/>
        <v>0</v>
      </c>
      <c r="M17" s="69">
        <f t="shared" si="3"/>
        <v>0</v>
      </c>
      <c r="N17" s="8"/>
    </row>
    <row r="18" spans="2:14" ht="15" x14ac:dyDescent="0.25">
      <c r="B18" s="11" t="s">
        <v>40</v>
      </c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8"/>
    </row>
    <row r="19" spans="2:14" ht="15" x14ac:dyDescent="0.25">
      <c r="B19" s="11" t="s">
        <v>12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8"/>
    </row>
    <row r="20" spans="2:14" ht="15" x14ac:dyDescent="0.25">
      <c r="B20" s="12" t="s">
        <v>27</v>
      </c>
      <c r="C20" s="70"/>
      <c r="D20" s="71">
        <f>SUM(D21:D23)</f>
        <v>0</v>
      </c>
      <c r="E20" s="71">
        <f t="shared" ref="E20:M20" si="4">SUM(E21:E23)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71">
        <f t="shared" si="4"/>
        <v>0</v>
      </c>
      <c r="N20" s="8"/>
    </row>
    <row r="21" spans="2:14" ht="15" x14ac:dyDescent="0.25">
      <c r="B21" s="11" t="s">
        <v>17</v>
      </c>
      <c r="C21" s="68"/>
      <c r="D21" s="69">
        <f>+[1]Gastos!D48</f>
        <v>0</v>
      </c>
      <c r="E21" s="69">
        <f>+D21*1.05</f>
        <v>0</v>
      </c>
      <c r="F21" s="69">
        <f>+E21*1.05</f>
        <v>0</v>
      </c>
      <c r="G21" s="69">
        <f>+F21*1.03</f>
        <v>0</v>
      </c>
      <c r="H21" s="69">
        <f>+G21*1.03</f>
        <v>0</v>
      </c>
      <c r="I21" s="69">
        <f t="shared" ref="I21:M22" si="5">+H21</f>
        <v>0</v>
      </c>
      <c r="J21" s="69">
        <f t="shared" si="5"/>
        <v>0</v>
      </c>
      <c r="K21" s="69">
        <f t="shared" si="5"/>
        <v>0</v>
      </c>
      <c r="L21" s="69">
        <f t="shared" si="5"/>
        <v>0</v>
      </c>
      <c r="M21" s="69">
        <f t="shared" si="5"/>
        <v>0</v>
      </c>
      <c r="N21" s="8"/>
    </row>
    <row r="22" spans="2:14" ht="15" x14ac:dyDescent="0.25">
      <c r="B22" s="11" t="s">
        <v>18</v>
      </c>
      <c r="C22" s="68"/>
      <c r="D22" s="69">
        <f>+[1]Gastos!E30</f>
        <v>0</v>
      </c>
      <c r="E22" s="69">
        <f>+D22*1.05</f>
        <v>0</v>
      </c>
      <c r="F22" s="69">
        <f>+E22*1.05</f>
        <v>0</v>
      </c>
      <c r="G22" s="69">
        <f>+F22*1.03</f>
        <v>0</v>
      </c>
      <c r="H22" s="69">
        <f>+G22*1.03</f>
        <v>0</v>
      </c>
      <c r="I22" s="69">
        <f t="shared" si="5"/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69">
        <f t="shared" si="5"/>
        <v>0</v>
      </c>
      <c r="N22" s="8"/>
    </row>
    <row r="23" spans="2:14" ht="15" x14ac:dyDescent="0.25">
      <c r="B23" s="11" t="s">
        <v>12</v>
      </c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8"/>
    </row>
    <row r="24" spans="2:14" ht="15" x14ac:dyDescent="0.25">
      <c r="B24" s="27" t="s">
        <v>28</v>
      </c>
      <c r="C24" s="64"/>
      <c r="D24" s="65">
        <f>+D11-D14</f>
        <v>0</v>
      </c>
      <c r="E24" s="65">
        <f t="shared" ref="E24:M24" si="6">+E11-E14</f>
        <v>0</v>
      </c>
      <c r="F24" s="65">
        <f t="shared" si="6"/>
        <v>0</v>
      </c>
      <c r="G24" s="65">
        <f t="shared" si="6"/>
        <v>0</v>
      </c>
      <c r="H24" s="65">
        <f t="shared" si="6"/>
        <v>0</v>
      </c>
      <c r="I24" s="65">
        <f t="shared" si="6"/>
        <v>0</v>
      </c>
      <c r="J24" s="65">
        <f t="shared" si="6"/>
        <v>0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8"/>
    </row>
    <row r="25" spans="2:14" ht="15" x14ac:dyDescent="0.25">
      <c r="B25" s="30" t="s">
        <v>29</v>
      </c>
      <c r="C25" s="72"/>
      <c r="D25" s="73">
        <f>IF(D$11&lt;&gt;0,IF(D24/D$11&lt;0,0,D24/D$11),0)</f>
        <v>0</v>
      </c>
      <c r="E25" s="73">
        <f>IF(E$11&lt;&gt;0,IF(E24/E$11&lt;0,0,E24/E$11),0)</f>
        <v>0</v>
      </c>
      <c r="F25" s="73">
        <f t="shared" ref="F25:M25" si="7">IF(F$11&lt;&gt;0,IF(F24/F$11&lt;0,0,F24/F$11),0)</f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8"/>
    </row>
    <row r="26" spans="2:14" ht="4.5" customHeight="1" x14ac:dyDescent="0.25">
      <c r="B26" s="25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"/>
    </row>
    <row r="27" spans="2:14" ht="15" x14ac:dyDescent="0.25">
      <c r="B27" s="22" t="s">
        <v>19</v>
      </c>
      <c r="C27" s="64"/>
      <c r="D27" s="65">
        <f>+D28+D32+D37+D41</f>
        <v>0</v>
      </c>
      <c r="E27" s="65">
        <f t="shared" ref="E27:M27" si="8">+E28+E32+E37+E41</f>
        <v>0</v>
      </c>
      <c r="F27" s="65">
        <f t="shared" si="8"/>
        <v>0</v>
      </c>
      <c r="G27" s="65">
        <f t="shared" si="8"/>
        <v>0</v>
      </c>
      <c r="H27" s="65">
        <f t="shared" si="8"/>
        <v>0</v>
      </c>
      <c r="I27" s="65">
        <f t="shared" si="8"/>
        <v>0</v>
      </c>
      <c r="J27" s="65">
        <f t="shared" si="8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8"/>
    </row>
    <row r="28" spans="2:14" ht="15" x14ac:dyDescent="0.25">
      <c r="B28" s="12" t="s">
        <v>31</v>
      </c>
      <c r="C28" s="70"/>
      <c r="D28" s="71">
        <f t="shared" ref="D28:M28" si="9">SUM(D29:D31)</f>
        <v>0</v>
      </c>
      <c r="E28" s="71">
        <f t="shared" si="9"/>
        <v>0</v>
      </c>
      <c r="F28" s="71">
        <f t="shared" si="9"/>
        <v>0</v>
      </c>
      <c r="G28" s="71">
        <f t="shared" si="9"/>
        <v>0</v>
      </c>
      <c r="H28" s="71">
        <f t="shared" si="9"/>
        <v>0</v>
      </c>
      <c r="I28" s="71">
        <f t="shared" si="9"/>
        <v>0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8"/>
    </row>
    <row r="29" spans="2:14" ht="15" x14ac:dyDescent="0.25">
      <c r="B29" s="11" t="s">
        <v>20</v>
      </c>
      <c r="C29" s="68"/>
      <c r="D29" s="69"/>
      <c r="E29" s="69">
        <f>+D29</f>
        <v>0</v>
      </c>
      <c r="F29" s="69">
        <f t="shared" ref="F29:M29" si="10">+E29</f>
        <v>0</v>
      </c>
      <c r="G29" s="69">
        <f t="shared" si="10"/>
        <v>0</v>
      </c>
      <c r="H29" s="69">
        <f t="shared" si="10"/>
        <v>0</v>
      </c>
      <c r="I29" s="69">
        <f t="shared" si="10"/>
        <v>0</v>
      </c>
      <c r="J29" s="69">
        <f t="shared" si="10"/>
        <v>0</v>
      </c>
      <c r="K29" s="69">
        <f t="shared" si="10"/>
        <v>0</v>
      </c>
      <c r="L29" s="69">
        <f t="shared" si="10"/>
        <v>0</v>
      </c>
      <c r="M29" s="69">
        <f t="shared" si="10"/>
        <v>0</v>
      </c>
      <c r="N29" s="8"/>
    </row>
    <row r="30" spans="2:14" ht="15" x14ac:dyDescent="0.25">
      <c r="B30" s="11" t="s">
        <v>39</v>
      </c>
      <c r="C30" s="68"/>
      <c r="D30" s="69"/>
      <c r="E30" s="69">
        <f>+D30*1.05</f>
        <v>0</v>
      </c>
      <c r="F30" s="69">
        <f>+E30*1.05</f>
        <v>0</v>
      </c>
      <c r="G30" s="69">
        <f>+F30*1.03</f>
        <v>0</v>
      </c>
      <c r="H30" s="69">
        <f>+G30*1.03</f>
        <v>0</v>
      </c>
      <c r="I30" s="69">
        <f>+H30</f>
        <v>0</v>
      </c>
      <c r="J30" s="69">
        <f>+I30</f>
        <v>0</v>
      </c>
      <c r="K30" s="69">
        <f>+J30</f>
        <v>0</v>
      </c>
      <c r="L30" s="69">
        <f>+K30</f>
        <v>0</v>
      </c>
      <c r="M30" s="69">
        <f>+L30</f>
        <v>0</v>
      </c>
      <c r="N30" s="8"/>
    </row>
    <row r="31" spans="2:14" ht="15" x14ac:dyDescent="0.25">
      <c r="B31" s="11" t="s">
        <v>12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8"/>
    </row>
    <row r="32" spans="2:14" ht="15" x14ac:dyDescent="0.25">
      <c r="B32" s="12" t="s">
        <v>32</v>
      </c>
      <c r="C32" s="76"/>
      <c r="D32" s="71"/>
      <c r="E32" s="71">
        <f t="shared" ref="E32:M32" si="11">SUM(E33:E36)</f>
        <v>0</v>
      </c>
      <c r="F32" s="71">
        <f t="shared" si="11"/>
        <v>0</v>
      </c>
      <c r="G32" s="71">
        <f t="shared" si="11"/>
        <v>0</v>
      </c>
      <c r="H32" s="71">
        <f t="shared" si="11"/>
        <v>0</v>
      </c>
      <c r="I32" s="71">
        <f t="shared" si="11"/>
        <v>0</v>
      </c>
      <c r="J32" s="71">
        <f t="shared" si="11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8"/>
    </row>
    <row r="33" spans="2:14" ht="15" x14ac:dyDescent="0.25">
      <c r="B33" s="14" t="s">
        <v>21</v>
      </c>
      <c r="C33" s="68"/>
      <c r="D33" s="69">
        <f>+[1]Gastos!F12</f>
        <v>0</v>
      </c>
      <c r="E33" s="69">
        <f>+D33</f>
        <v>0</v>
      </c>
      <c r="F33" s="69">
        <f t="shared" ref="F33:M34" si="12">+E33</f>
        <v>0</v>
      </c>
      <c r="G33" s="69">
        <f t="shared" si="12"/>
        <v>0</v>
      </c>
      <c r="H33" s="69">
        <f t="shared" si="12"/>
        <v>0</v>
      </c>
      <c r="I33" s="69">
        <f t="shared" si="12"/>
        <v>0</v>
      </c>
      <c r="J33" s="69">
        <f t="shared" si="12"/>
        <v>0</v>
      </c>
      <c r="K33" s="69">
        <f t="shared" si="12"/>
        <v>0</v>
      </c>
      <c r="L33" s="69">
        <f t="shared" si="12"/>
        <v>0</v>
      </c>
      <c r="M33" s="69">
        <f t="shared" si="12"/>
        <v>0</v>
      </c>
      <c r="N33" s="8"/>
    </row>
    <row r="34" spans="2:14" ht="15" x14ac:dyDescent="0.25">
      <c r="B34" s="14" t="s">
        <v>41</v>
      </c>
      <c r="C34" s="68"/>
      <c r="D34" s="69"/>
      <c r="E34" s="69">
        <f>+D34</f>
        <v>0</v>
      </c>
      <c r="F34" s="69">
        <f t="shared" si="12"/>
        <v>0</v>
      </c>
      <c r="G34" s="69">
        <f t="shared" si="12"/>
        <v>0</v>
      </c>
      <c r="H34" s="69">
        <f t="shared" si="12"/>
        <v>0</v>
      </c>
      <c r="I34" s="69">
        <f t="shared" si="12"/>
        <v>0</v>
      </c>
      <c r="J34" s="69">
        <f t="shared" si="12"/>
        <v>0</v>
      </c>
      <c r="K34" s="69">
        <f t="shared" si="12"/>
        <v>0</v>
      </c>
      <c r="L34" s="69">
        <f t="shared" si="12"/>
        <v>0</v>
      </c>
      <c r="M34" s="69">
        <f t="shared" si="12"/>
        <v>0</v>
      </c>
      <c r="N34" s="8"/>
    </row>
    <row r="35" spans="2:14" ht="15" x14ac:dyDescent="0.25">
      <c r="B35" s="14" t="s">
        <v>30</v>
      </c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8"/>
    </row>
    <row r="36" spans="2:14" ht="15" x14ac:dyDescent="0.25">
      <c r="B36" s="14" t="s">
        <v>12</v>
      </c>
      <c r="C36" s="68"/>
      <c r="D36" s="69">
        <v>0</v>
      </c>
      <c r="E36" s="69"/>
      <c r="F36" s="69"/>
      <c r="G36" s="69"/>
      <c r="H36" s="69"/>
      <c r="I36" s="69"/>
      <c r="J36" s="69"/>
      <c r="K36" s="69"/>
      <c r="L36" s="69"/>
      <c r="M36" s="69"/>
      <c r="N36" s="8"/>
    </row>
    <row r="37" spans="2:14" ht="15" x14ac:dyDescent="0.25">
      <c r="B37" s="12" t="s">
        <v>33</v>
      </c>
      <c r="C37" s="76"/>
      <c r="D37" s="71"/>
      <c r="E37" s="71">
        <f t="shared" ref="E37:M37" si="13">SUM(E38:E40)</f>
        <v>0</v>
      </c>
      <c r="F37" s="71">
        <f t="shared" si="13"/>
        <v>0</v>
      </c>
      <c r="G37" s="71">
        <f t="shared" si="13"/>
        <v>0</v>
      </c>
      <c r="H37" s="71">
        <f t="shared" si="13"/>
        <v>0</v>
      </c>
      <c r="I37" s="71">
        <f t="shared" si="13"/>
        <v>0</v>
      </c>
      <c r="J37" s="71">
        <f t="shared" si="13"/>
        <v>0</v>
      </c>
      <c r="K37" s="71">
        <f t="shared" si="13"/>
        <v>0</v>
      </c>
      <c r="L37" s="71">
        <f t="shared" si="13"/>
        <v>0</v>
      </c>
      <c r="M37" s="71">
        <f t="shared" si="13"/>
        <v>0</v>
      </c>
      <c r="N37" s="8"/>
    </row>
    <row r="38" spans="2:14" ht="15" x14ac:dyDescent="0.25">
      <c r="B38" s="14" t="s">
        <v>22</v>
      </c>
      <c r="C38" s="68"/>
      <c r="D38" s="69"/>
      <c r="E38" s="69">
        <f>+D38</f>
        <v>0</v>
      </c>
      <c r="F38" s="69">
        <f t="shared" ref="F38:M39" si="14">+E38</f>
        <v>0</v>
      </c>
      <c r="G38" s="69">
        <f t="shared" si="14"/>
        <v>0</v>
      </c>
      <c r="H38" s="69">
        <f t="shared" si="14"/>
        <v>0</v>
      </c>
      <c r="I38" s="69">
        <f t="shared" si="14"/>
        <v>0</v>
      </c>
      <c r="J38" s="69">
        <f t="shared" si="14"/>
        <v>0</v>
      </c>
      <c r="K38" s="69">
        <f t="shared" si="14"/>
        <v>0</v>
      </c>
      <c r="L38" s="69">
        <f t="shared" si="14"/>
        <v>0</v>
      </c>
      <c r="M38" s="69">
        <f t="shared" si="14"/>
        <v>0</v>
      </c>
      <c r="N38" s="8"/>
    </row>
    <row r="39" spans="2:14" ht="15" x14ac:dyDescent="0.25">
      <c r="B39" s="14" t="s">
        <v>23</v>
      </c>
      <c r="C39" s="68"/>
      <c r="D39" s="69"/>
      <c r="E39" s="69">
        <f>+D39</f>
        <v>0</v>
      </c>
      <c r="F39" s="69">
        <f t="shared" si="14"/>
        <v>0</v>
      </c>
      <c r="G39" s="69">
        <f t="shared" si="14"/>
        <v>0</v>
      </c>
      <c r="H39" s="69">
        <f t="shared" si="14"/>
        <v>0</v>
      </c>
      <c r="I39" s="69">
        <f t="shared" si="14"/>
        <v>0</v>
      </c>
      <c r="J39" s="69">
        <f t="shared" si="14"/>
        <v>0</v>
      </c>
      <c r="K39" s="69">
        <f t="shared" si="14"/>
        <v>0</v>
      </c>
      <c r="L39" s="69">
        <f t="shared" si="14"/>
        <v>0</v>
      </c>
      <c r="M39" s="69">
        <f t="shared" si="14"/>
        <v>0</v>
      </c>
      <c r="N39" s="8"/>
    </row>
    <row r="40" spans="2:14" ht="15" x14ac:dyDescent="0.25">
      <c r="B40" s="14" t="s">
        <v>12</v>
      </c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"/>
    </row>
    <row r="41" spans="2:14" ht="15" x14ac:dyDescent="0.25">
      <c r="B41" s="12" t="s">
        <v>34</v>
      </c>
      <c r="C41" s="76"/>
      <c r="D41" s="71">
        <f>SUM(D42:D44)</f>
        <v>0</v>
      </c>
      <c r="E41" s="71">
        <f t="shared" ref="E41:M41" si="15">SUM(E42:E44)</f>
        <v>0</v>
      </c>
      <c r="F41" s="71">
        <f t="shared" si="15"/>
        <v>0</v>
      </c>
      <c r="G41" s="71">
        <f t="shared" si="15"/>
        <v>0</v>
      </c>
      <c r="H41" s="71">
        <f t="shared" si="15"/>
        <v>0</v>
      </c>
      <c r="I41" s="71">
        <f t="shared" si="15"/>
        <v>0</v>
      </c>
      <c r="J41" s="71">
        <f t="shared" si="15"/>
        <v>0</v>
      </c>
      <c r="K41" s="71">
        <f t="shared" si="15"/>
        <v>0</v>
      </c>
      <c r="L41" s="71">
        <f t="shared" si="15"/>
        <v>0</v>
      </c>
      <c r="M41" s="71">
        <f t="shared" si="15"/>
        <v>0</v>
      </c>
      <c r="N41" s="8"/>
    </row>
    <row r="42" spans="2:14" ht="15" x14ac:dyDescent="0.25">
      <c r="B42" s="14" t="s">
        <v>35</v>
      </c>
      <c r="C42" s="68"/>
      <c r="D42" s="69">
        <v>0</v>
      </c>
      <c r="E42" s="69">
        <f>+D42</f>
        <v>0</v>
      </c>
      <c r="F42" s="69">
        <f t="shared" ref="F42:M42" si="16">+E42</f>
        <v>0</v>
      </c>
      <c r="G42" s="69">
        <f t="shared" si="16"/>
        <v>0</v>
      </c>
      <c r="H42" s="69">
        <f t="shared" si="16"/>
        <v>0</v>
      </c>
      <c r="I42" s="69">
        <f t="shared" si="16"/>
        <v>0</v>
      </c>
      <c r="J42" s="69">
        <f t="shared" si="16"/>
        <v>0</v>
      </c>
      <c r="K42" s="69">
        <f t="shared" si="16"/>
        <v>0</v>
      </c>
      <c r="L42" s="69">
        <f t="shared" si="16"/>
        <v>0</v>
      </c>
      <c r="M42" s="69">
        <f t="shared" si="16"/>
        <v>0</v>
      </c>
      <c r="N42" s="8"/>
    </row>
    <row r="43" spans="2:14" ht="15" x14ac:dyDescent="0.25">
      <c r="B43" s="14" t="s">
        <v>42</v>
      </c>
      <c r="C43" s="68"/>
      <c r="D43" s="69">
        <v>0</v>
      </c>
      <c r="E43" s="69">
        <f t="shared" ref="E43:M44" si="17">+D43</f>
        <v>0</v>
      </c>
      <c r="F43" s="69">
        <f t="shared" si="17"/>
        <v>0</v>
      </c>
      <c r="G43" s="69">
        <f t="shared" si="17"/>
        <v>0</v>
      </c>
      <c r="H43" s="69">
        <f t="shared" si="17"/>
        <v>0</v>
      </c>
      <c r="I43" s="69">
        <f t="shared" si="17"/>
        <v>0</v>
      </c>
      <c r="J43" s="69">
        <f t="shared" si="17"/>
        <v>0</v>
      </c>
      <c r="K43" s="69">
        <f t="shared" si="17"/>
        <v>0</v>
      </c>
      <c r="L43" s="69">
        <f t="shared" si="17"/>
        <v>0</v>
      </c>
      <c r="M43" s="69">
        <f t="shared" si="17"/>
        <v>0</v>
      </c>
      <c r="N43" s="8"/>
    </row>
    <row r="44" spans="2:14" ht="15" x14ac:dyDescent="0.25">
      <c r="B44" s="14" t="s">
        <v>12</v>
      </c>
      <c r="C44" s="68"/>
      <c r="D44" s="69">
        <v>0</v>
      </c>
      <c r="E44" s="69">
        <f t="shared" si="17"/>
        <v>0</v>
      </c>
      <c r="F44" s="69">
        <f t="shared" si="17"/>
        <v>0</v>
      </c>
      <c r="G44" s="69">
        <f t="shared" si="17"/>
        <v>0</v>
      </c>
      <c r="H44" s="69">
        <f t="shared" si="17"/>
        <v>0</v>
      </c>
      <c r="I44" s="69">
        <f t="shared" si="17"/>
        <v>0</v>
      </c>
      <c r="J44" s="69">
        <f t="shared" si="17"/>
        <v>0</v>
      </c>
      <c r="K44" s="69">
        <f t="shared" si="17"/>
        <v>0</v>
      </c>
      <c r="L44" s="69">
        <f t="shared" si="17"/>
        <v>0</v>
      </c>
      <c r="M44" s="69">
        <f t="shared" si="17"/>
        <v>0</v>
      </c>
      <c r="N44" s="8"/>
    </row>
    <row r="45" spans="2:14" ht="15" x14ac:dyDescent="0.25">
      <c r="B45" s="22" t="s">
        <v>36</v>
      </c>
      <c r="C45" s="64"/>
      <c r="D45" s="65">
        <f>+D24-D27</f>
        <v>0</v>
      </c>
      <c r="E45" s="65">
        <f t="shared" ref="E45:M45" si="18">+E24-E27</f>
        <v>0</v>
      </c>
      <c r="F45" s="65">
        <f t="shared" si="18"/>
        <v>0</v>
      </c>
      <c r="G45" s="65">
        <f t="shared" si="18"/>
        <v>0</v>
      </c>
      <c r="H45" s="65">
        <f t="shared" si="18"/>
        <v>0</v>
      </c>
      <c r="I45" s="65">
        <f t="shared" si="18"/>
        <v>0</v>
      </c>
      <c r="J45" s="65">
        <f t="shared" si="18"/>
        <v>0</v>
      </c>
      <c r="K45" s="65">
        <f t="shared" si="18"/>
        <v>0</v>
      </c>
      <c r="L45" s="65">
        <f t="shared" si="18"/>
        <v>0</v>
      </c>
      <c r="M45" s="65">
        <f t="shared" si="18"/>
        <v>0</v>
      </c>
      <c r="N45" s="8"/>
    </row>
    <row r="46" spans="2:14" ht="15" x14ac:dyDescent="0.25">
      <c r="B46" s="27" t="s">
        <v>37</v>
      </c>
      <c r="C46" s="77"/>
      <c r="D46" s="73">
        <f>IF(D$11&lt;&gt;0,IF(D45/D$11&lt;0,0,D45/D$11),0)</f>
        <v>0</v>
      </c>
      <c r="E46" s="73">
        <f t="shared" ref="E46:M46" si="19">IF(E$11&lt;&gt;0,IF(E45/E$11&lt;0,0,E45/E$11),0)</f>
        <v>0</v>
      </c>
      <c r="F46" s="73">
        <f t="shared" si="19"/>
        <v>0</v>
      </c>
      <c r="G46" s="73">
        <f t="shared" si="19"/>
        <v>0</v>
      </c>
      <c r="H46" s="73">
        <f t="shared" si="19"/>
        <v>0</v>
      </c>
      <c r="I46" s="73">
        <f t="shared" si="19"/>
        <v>0</v>
      </c>
      <c r="J46" s="73">
        <f t="shared" si="19"/>
        <v>0</v>
      </c>
      <c r="K46" s="73">
        <f t="shared" si="19"/>
        <v>0</v>
      </c>
      <c r="L46" s="73">
        <f t="shared" si="19"/>
        <v>0</v>
      </c>
      <c r="M46" s="73">
        <f t="shared" si="19"/>
        <v>0</v>
      </c>
      <c r="N46" s="8"/>
    </row>
    <row r="47" spans="2:14" s="19" customFormat="1" ht="15" x14ac:dyDescent="0.25">
      <c r="B47" s="27" t="s">
        <v>54</v>
      </c>
      <c r="C47" s="78"/>
      <c r="D47" s="79"/>
      <c r="E47" s="79">
        <f>+D47</f>
        <v>0</v>
      </c>
      <c r="F47" s="79">
        <f>+E47</f>
        <v>0</v>
      </c>
      <c r="G47" s="79"/>
      <c r="H47" s="79">
        <f t="shared" ref="H47:M47" si="20">+G47</f>
        <v>0</v>
      </c>
      <c r="I47" s="79">
        <f t="shared" si="20"/>
        <v>0</v>
      </c>
      <c r="J47" s="79">
        <f t="shared" si="20"/>
        <v>0</v>
      </c>
      <c r="K47" s="79">
        <f t="shared" si="20"/>
        <v>0</v>
      </c>
      <c r="L47" s="79">
        <f t="shared" si="20"/>
        <v>0</v>
      </c>
      <c r="M47" s="79">
        <f t="shared" si="20"/>
        <v>0</v>
      </c>
      <c r="N47" s="18"/>
    </row>
    <row r="48" spans="2:14" ht="15" x14ac:dyDescent="0.25">
      <c r="B48" s="22" t="s">
        <v>43</v>
      </c>
      <c r="C48" s="64"/>
      <c r="D48" s="65"/>
      <c r="E48" s="65">
        <f t="shared" ref="E48:M48" si="21">+E45-E47</f>
        <v>0</v>
      </c>
      <c r="F48" s="65">
        <f t="shared" si="21"/>
        <v>0</v>
      </c>
      <c r="G48" s="65">
        <f t="shared" si="21"/>
        <v>0</v>
      </c>
      <c r="H48" s="65">
        <f t="shared" si="21"/>
        <v>0</v>
      </c>
      <c r="I48" s="65">
        <f t="shared" si="21"/>
        <v>0</v>
      </c>
      <c r="J48" s="65">
        <f t="shared" si="21"/>
        <v>0</v>
      </c>
      <c r="K48" s="65">
        <f t="shared" si="21"/>
        <v>0</v>
      </c>
      <c r="L48" s="65">
        <f t="shared" si="21"/>
        <v>0</v>
      </c>
      <c r="M48" s="65">
        <f t="shared" si="21"/>
        <v>0</v>
      </c>
      <c r="N48" s="8"/>
    </row>
    <row r="49" spans="2:14" ht="15" x14ac:dyDescent="0.25">
      <c r="B49" s="14" t="s">
        <v>44</v>
      </c>
      <c r="C49" s="68"/>
      <c r="D49" s="69"/>
      <c r="E49" s="69">
        <f>+E48*0.25</f>
        <v>0</v>
      </c>
      <c r="F49" s="69">
        <f>+F48*0.25</f>
        <v>0</v>
      </c>
      <c r="G49" s="69">
        <f t="shared" ref="G49:M49" si="22">+G48*0.25</f>
        <v>0</v>
      </c>
      <c r="H49" s="69">
        <f t="shared" si="22"/>
        <v>0</v>
      </c>
      <c r="I49" s="69">
        <f t="shared" si="22"/>
        <v>0</v>
      </c>
      <c r="J49" s="69">
        <f t="shared" si="22"/>
        <v>0</v>
      </c>
      <c r="K49" s="69">
        <f t="shared" si="22"/>
        <v>0</v>
      </c>
      <c r="L49" s="69">
        <f t="shared" si="22"/>
        <v>0</v>
      </c>
      <c r="M49" s="69">
        <f t="shared" si="22"/>
        <v>0</v>
      </c>
      <c r="N49" s="8"/>
    </row>
    <row r="50" spans="2:14" ht="15" x14ac:dyDescent="0.25">
      <c r="B50" s="22" t="s">
        <v>45</v>
      </c>
      <c r="C50" s="64"/>
      <c r="D50" s="65"/>
      <c r="E50" s="65">
        <f t="shared" ref="E50:M50" si="23">+E48-E49</f>
        <v>0</v>
      </c>
      <c r="F50" s="65">
        <f t="shared" si="23"/>
        <v>0</v>
      </c>
      <c r="G50" s="65">
        <f t="shared" si="23"/>
        <v>0</v>
      </c>
      <c r="H50" s="65">
        <f t="shared" si="23"/>
        <v>0</v>
      </c>
      <c r="I50" s="65">
        <f t="shared" si="23"/>
        <v>0</v>
      </c>
      <c r="J50" s="65">
        <f t="shared" si="23"/>
        <v>0</v>
      </c>
      <c r="K50" s="65">
        <f t="shared" si="23"/>
        <v>0</v>
      </c>
      <c r="L50" s="65">
        <f t="shared" si="23"/>
        <v>0</v>
      </c>
      <c r="M50" s="65">
        <f t="shared" si="23"/>
        <v>0</v>
      </c>
      <c r="N50" s="8"/>
    </row>
    <row r="51" spans="2:14" ht="15" x14ac:dyDescent="0.25">
      <c r="B51" s="27" t="s">
        <v>46</v>
      </c>
      <c r="C51" s="72"/>
      <c r="D51" s="73"/>
      <c r="E51" s="73">
        <f t="shared" ref="E51:M51" si="24">IF(E$11&lt;&gt;0,IF(E50/E$11&lt;0,0,E50/E$11),0)</f>
        <v>0</v>
      </c>
      <c r="F51" s="73">
        <f t="shared" si="24"/>
        <v>0</v>
      </c>
      <c r="G51" s="73">
        <f t="shared" si="24"/>
        <v>0</v>
      </c>
      <c r="H51" s="73">
        <f t="shared" si="24"/>
        <v>0</v>
      </c>
      <c r="I51" s="73">
        <f t="shared" si="24"/>
        <v>0</v>
      </c>
      <c r="J51" s="73">
        <f t="shared" si="24"/>
        <v>0</v>
      </c>
      <c r="K51" s="73">
        <f t="shared" si="24"/>
        <v>0</v>
      </c>
      <c r="L51" s="73">
        <f t="shared" si="24"/>
        <v>0</v>
      </c>
      <c r="M51" s="73">
        <f t="shared" si="24"/>
        <v>0</v>
      </c>
      <c r="N51" s="8"/>
    </row>
    <row r="52" spans="2:14" s="19" customFormat="1" ht="15" x14ac:dyDescent="0.25">
      <c r="B52" s="27" t="s">
        <v>54</v>
      </c>
      <c r="C52" s="78"/>
      <c r="D52" s="79">
        <f t="shared" ref="D52:M52" si="25">+D47</f>
        <v>0</v>
      </c>
      <c r="E52" s="79">
        <f t="shared" si="25"/>
        <v>0</v>
      </c>
      <c r="F52" s="79">
        <f t="shared" si="25"/>
        <v>0</v>
      </c>
      <c r="G52" s="79">
        <f t="shared" si="25"/>
        <v>0</v>
      </c>
      <c r="H52" s="79">
        <f t="shared" si="25"/>
        <v>0</v>
      </c>
      <c r="I52" s="79">
        <f t="shared" si="25"/>
        <v>0</v>
      </c>
      <c r="J52" s="79">
        <f t="shared" si="25"/>
        <v>0</v>
      </c>
      <c r="K52" s="79">
        <f t="shared" si="25"/>
        <v>0</v>
      </c>
      <c r="L52" s="79">
        <f t="shared" si="25"/>
        <v>0</v>
      </c>
      <c r="M52" s="79">
        <f t="shared" si="25"/>
        <v>0</v>
      </c>
      <c r="N52" s="18"/>
    </row>
    <row r="53" spans="2:14" ht="15" x14ac:dyDescent="0.25">
      <c r="B53" s="22" t="s">
        <v>47</v>
      </c>
      <c r="C53" s="65">
        <f>SUM(C54:C58)</f>
        <v>0</v>
      </c>
      <c r="D53" s="65">
        <f>SUM(D54:D58)</f>
        <v>0</v>
      </c>
      <c r="E53" s="65">
        <f t="shared" ref="E53:L53" si="26">SUM(E54:E58)</f>
        <v>0</v>
      </c>
      <c r="F53" s="65">
        <f t="shared" si="26"/>
        <v>0</v>
      </c>
      <c r="G53" s="65">
        <f t="shared" si="26"/>
        <v>0</v>
      </c>
      <c r="H53" s="65">
        <f t="shared" si="26"/>
        <v>0</v>
      </c>
      <c r="I53" s="65">
        <f t="shared" si="26"/>
        <v>0</v>
      </c>
      <c r="J53" s="65">
        <f t="shared" si="26"/>
        <v>0</v>
      </c>
      <c r="K53" s="65">
        <f>SUM(K54:K58)</f>
        <v>0</v>
      </c>
      <c r="L53" s="65">
        <f t="shared" si="26"/>
        <v>0</v>
      </c>
      <c r="M53" s="65">
        <f>SUM(M54:M57)</f>
        <v>0</v>
      </c>
      <c r="N53" s="8"/>
    </row>
    <row r="54" spans="2:14" ht="15" x14ac:dyDescent="0.25">
      <c r="B54" s="14" t="s">
        <v>56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80"/>
      <c r="N54" s="8"/>
    </row>
    <row r="55" spans="2:14" ht="15" x14ac:dyDescent="0.25">
      <c r="B55" s="14" t="s">
        <v>57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81"/>
      <c r="N55" s="8"/>
    </row>
    <row r="56" spans="2:14" ht="15" x14ac:dyDescent="0.25">
      <c r="B56" s="14" t="s">
        <v>58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8"/>
    </row>
    <row r="57" spans="2:14" ht="15" x14ac:dyDescent="0.25">
      <c r="B57" s="14" t="s">
        <v>59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8"/>
    </row>
    <row r="58" spans="2:14" s="19" customFormat="1" ht="15" x14ac:dyDescent="0.25">
      <c r="B58" s="14" t="s">
        <v>49</v>
      </c>
      <c r="C58" s="82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18"/>
    </row>
    <row r="59" spans="2:14" ht="15" x14ac:dyDescent="0.25">
      <c r="B59" s="22" t="s">
        <v>48</v>
      </c>
      <c r="C59" s="65">
        <f>+C50+C52-C53</f>
        <v>0</v>
      </c>
      <c r="D59" s="65">
        <f>+D50+D47-D53</f>
        <v>0</v>
      </c>
      <c r="E59" s="65">
        <f>+E50+E47-E53</f>
        <v>0</v>
      </c>
      <c r="F59" s="65">
        <f>+F50+F47-F53</f>
        <v>0</v>
      </c>
      <c r="G59" s="65">
        <f>+G50+G47-G53</f>
        <v>0</v>
      </c>
      <c r="H59" s="65">
        <f>+H50+H47-H53</f>
        <v>0</v>
      </c>
      <c r="I59" s="65">
        <f>+I50+I52-I53</f>
        <v>0</v>
      </c>
      <c r="J59" s="65">
        <f>+J50+J52-J53</f>
        <v>0</v>
      </c>
      <c r="K59" s="65">
        <f>+K50+K52-K53</f>
        <v>0</v>
      </c>
      <c r="L59" s="65">
        <f>+L50+L52-L53</f>
        <v>0</v>
      </c>
      <c r="M59" s="65">
        <f>+M50+M52-M53</f>
        <v>0</v>
      </c>
      <c r="N59" s="8"/>
    </row>
    <row r="60" spans="2:14" ht="15" x14ac:dyDescent="0.25">
      <c r="B60" s="22" t="s">
        <v>60</v>
      </c>
      <c r="C60" s="65">
        <f>+C59</f>
        <v>0</v>
      </c>
      <c r="D60" s="65">
        <f>+C60+D59</f>
        <v>0</v>
      </c>
      <c r="E60" s="65">
        <f>+D60+E59</f>
        <v>0</v>
      </c>
      <c r="F60" s="65">
        <f t="shared" ref="F60:M60" si="27">+E60+F59</f>
        <v>0</v>
      </c>
      <c r="G60" s="65">
        <f t="shared" si="27"/>
        <v>0</v>
      </c>
      <c r="H60" s="65">
        <f t="shared" si="27"/>
        <v>0</v>
      </c>
      <c r="I60" s="65">
        <f t="shared" si="27"/>
        <v>0</v>
      </c>
      <c r="J60" s="65">
        <f t="shared" si="27"/>
        <v>0</v>
      </c>
      <c r="K60" s="65">
        <f t="shared" si="27"/>
        <v>0</v>
      </c>
      <c r="L60" s="65">
        <f t="shared" si="27"/>
        <v>0</v>
      </c>
      <c r="M60" s="65">
        <f t="shared" si="27"/>
        <v>0</v>
      </c>
      <c r="N60" s="8"/>
    </row>
    <row r="61" spans="2:14" s="36" customFormat="1" ht="15" x14ac:dyDescent="0.25">
      <c r="B61" s="37"/>
      <c r="N61" s="40"/>
    </row>
    <row r="62" spans="2:14" ht="15" x14ac:dyDescent="0.2">
      <c r="B62" s="14" t="s">
        <v>70</v>
      </c>
      <c r="C62" s="83">
        <v>0.12</v>
      </c>
      <c r="D62" s="84"/>
      <c r="E62" s="85"/>
      <c r="F62" s="86"/>
      <c r="G62" s="85"/>
      <c r="H62" s="85"/>
      <c r="I62" s="85"/>
      <c r="J62" s="85"/>
      <c r="K62" s="85"/>
      <c r="L62" s="85"/>
      <c r="M62" s="87"/>
      <c r="N62" s="8"/>
    </row>
    <row r="63" spans="2:14" ht="15" x14ac:dyDescent="0.2">
      <c r="B63" s="14" t="s">
        <v>64</v>
      </c>
      <c r="C63" s="88">
        <f>(M59-M53)/C62</f>
        <v>0</v>
      </c>
      <c r="D63" s="89"/>
      <c r="E63" s="89"/>
      <c r="F63" s="89"/>
      <c r="G63" s="89"/>
      <c r="H63" s="89"/>
      <c r="I63" s="89"/>
      <c r="J63" s="89"/>
      <c r="K63" s="89"/>
      <c r="L63" s="89"/>
      <c r="M63" s="90"/>
    </row>
    <row r="64" spans="2:14" ht="15" x14ac:dyDescent="0.2">
      <c r="B64" s="14" t="s">
        <v>65</v>
      </c>
      <c r="C64" s="88">
        <f t="shared" ref="C64:L64" si="28">C59</f>
        <v>0</v>
      </c>
      <c r="D64" s="88">
        <f t="shared" si="28"/>
        <v>0</v>
      </c>
      <c r="E64" s="88">
        <f t="shared" si="28"/>
        <v>0</v>
      </c>
      <c r="F64" s="88">
        <f t="shared" si="28"/>
        <v>0</v>
      </c>
      <c r="G64" s="88">
        <f t="shared" si="28"/>
        <v>0</v>
      </c>
      <c r="H64" s="88">
        <f t="shared" si="28"/>
        <v>0</v>
      </c>
      <c r="I64" s="88">
        <f t="shared" si="28"/>
        <v>0</v>
      </c>
      <c r="J64" s="88">
        <f t="shared" si="28"/>
        <v>0</v>
      </c>
      <c r="K64" s="88">
        <f t="shared" si="28"/>
        <v>0</v>
      </c>
      <c r="L64" s="88">
        <f t="shared" si="28"/>
        <v>0</v>
      </c>
      <c r="M64" s="88">
        <f>M59+C63</f>
        <v>0</v>
      </c>
    </row>
    <row r="65" spans="2:13" ht="15" x14ac:dyDescent="0.2">
      <c r="B65" s="14" t="s">
        <v>66</v>
      </c>
      <c r="C65" s="88">
        <f>C59+NPV(C62,D59:M59)</f>
        <v>0</v>
      </c>
      <c r="D65" s="89"/>
      <c r="E65" s="89"/>
      <c r="F65" s="91"/>
      <c r="G65" s="89"/>
      <c r="H65" s="89"/>
      <c r="I65" s="89"/>
      <c r="J65" s="89"/>
      <c r="K65" s="89"/>
      <c r="L65" s="89"/>
      <c r="M65" s="90"/>
    </row>
    <row r="66" spans="2:13" ht="15" x14ac:dyDescent="0.2">
      <c r="B66" s="14" t="s">
        <v>67</v>
      </c>
      <c r="C66" s="88">
        <f>C64+NPV(C62,D64:M64)</f>
        <v>0</v>
      </c>
      <c r="D66" s="89"/>
      <c r="E66" s="89"/>
      <c r="F66" s="91"/>
      <c r="G66" s="89"/>
      <c r="H66" s="89"/>
      <c r="I66" s="89"/>
      <c r="J66" s="89"/>
      <c r="K66" s="89"/>
      <c r="L66" s="89"/>
      <c r="M66" s="90"/>
    </row>
    <row r="67" spans="2:13" ht="15" x14ac:dyDescent="0.2">
      <c r="B67" s="14" t="s">
        <v>62</v>
      </c>
      <c r="C67" s="92" t="e">
        <f>IRR(C59:M59)</f>
        <v>#NUM!</v>
      </c>
      <c r="D67" s="89"/>
      <c r="E67" s="89"/>
      <c r="F67" s="91"/>
      <c r="G67" s="89"/>
      <c r="H67" s="89"/>
      <c r="I67" s="89"/>
      <c r="J67" s="89"/>
      <c r="K67" s="89"/>
      <c r="L67" s="89"/>
      <c r="M67" s="90"/>
    </row>
    <row r="68" spans="2:13" ht="15" x14ac:dyDescent="0.2">
      <c r="B68" s="14" t="s">
        <v>61</v>
      </c>
      <c r="C68" s="92" t="e">
        <f>IRR(C64:M64)</f>
        <v>#NUM!</v>
      </c>
      <c r="D68" s="93"/>
      <c r="E68" s="93"/>
      <c r="F68" s="93"/>
      <c r="G68" s="93"/>
      <c r="H68" s="93"/>
      <c r="I68" s="93"/>
      <c r="J68" s="93"/>
      <c r="K68" s="93"/>
      <c r="L68" s="93"/>
      <c r="M68" s="94"/>
    </row>
    <row r="69" spans="2:13" ht="15" x14ac:dyDescent="0.2">
      <c r="B69" s="14" t="s">
        <v>69</v>
      </c>
      <c r="C69" s="95">
        <f>IF(MIN(C60:M60)&gt;=0,0, MIN(C60:M60))</f>
        <v>0</v>
      </c>
      <c r="D69" s="93"/>
      <c r="E69" s="93"/>
      <c r="F69" s="93"/>
      <c r="G69" s="93"/>
      <c r="H69" s="93"/>
      <c r="I69" s="93"/>
      <c r="J69" s="93"/>
      <c r="K69" s="93"/>
      <c r="L69" s="93"/>
      <c r="M69" s="94"/>
    </row>
    <row r="70" spans="2:13" ht="15" x14ac:dyDescent="0.2">
      <c r="B70" s="14" t="s">
        <v>68</v>
      </c>
      <c r="C70" s="95">
        <f>IF(MIN(C60:E60)&gt;=0,0, MIN(C60:E60))</f>
        <v>0</v>
      </c>
      <c r="D70" s="96"/>
      <c r="E70" s="96"/>
      <c r="F70" s="96"/>
      <c r="G70" s="96"/>
      <c r="H70" s="96"/>
      <c r="I70" s="96"/>
      <c r="J70" s="96"/>
      <c r="K70" s="96"/>
      <c r="L70" s="96"/>
      <c r="M70" s="97"/>
    </row>
    <row r="71" spans="2:13" x14ac:dyDescent="0.2">
      <c r="B71" s="4"/>
    </row>
    <row r="72" spans="2:13" x14ac:dyDescent="0.2">
      <c r="B72" s="4"/>
    </row>
    <row r="73" spans="2:13" x14ac:dyDescent="0.2">
      <c r="B73" s="4"/>
    </row>
    <row r="74" spans="2:13" x14ac:dyDescent="0.2">
      <c r="B74" s="4"/>
    </row>
    <row r="75" spans="2:13" x14ac:dyDescent="0.2">
      <c r="B75" s="4"/>
    </row>
    <row r="76" spans="2:13" x14ac:dyDescent="0.2">
      <c r="B76" s="4"/>
    </row>
    <row r="77" spans="2:13" x14ac:dyDescent="0.2">
      <c r="B77" s="4"/>
    </row>
    <row r="78" spans="2:13" x14ac:dyDescent="0.2">
      <c r="B78" s="4"/>
    </row>
    <row r="79" spans="2:13" x14ac:dyDescent="0.2">
      <c r="B79" s="4"/>
    </row>
    <row r="80" spans="2:13" x14ac:dyDescent="0.2">
      <c r="B80" s="3"/>
    </row>
    <row r="81" spans="2:2" x14ac:dyDescent="0.2">
      <c r="B81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CAJA RESUMEN</vt:lpstr>
      <vt:lpstr>FLUJO DE CAJA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vsquella</dc:creator>
  <cp:lastModifiedBy>Miguel Rubilar Rubilar</cp:lastModifiedBy>
  <cp:lastPrinted>2011-12-20T22:16:17Z</cp:lastPrinted>
  <dcterms:created xsi:type="dcterms:W3CDTF">2011-08-08T15:31:15Z</dcterms:created>
  <dcterms:modified xsi:type="dcterms:W3CDTF">2017-07-14T21:02:06Z</dcterms:modified>
</cp:coreProperties>
</file>